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PDAC\FORM\Mau bieu\Bang cham cong\"/>
    </mc:Choice>
  </mc:AlternateContent>
  <bookViews>
    <workbookView xWindow="0" yWindow="0" windowWidth="19200" windowHeight="8235" tabRatio="478" firstSheet="1" activeTab="1"/>
  </bookViews>
  <sheets>
    <sheet name="Time Card" sheetId="1" state="hidden" r:id="rId1"/>
    <sheet name="Weekly Time Record" sheetId="2" r:id="rId2"/>
  </sheets>
  <definedNames>
    <definedName name="_xlnm.Print_Area" localSheetId="1">'Weekly Time Record'!$A$1:$N$57</definedName>
    <definedName name="_xlnm.Print_Titles" localSheetId="1">'Weekly Time Record'!$1:$9</definedName>
  </definedNames>
  <calcPr calcId="152511"/>
  <webPublishing codePage="1252"/>
  <fileRecoveryPr repairLoad="1"/>
</workbook>
</file>

<file path=xl/calcChain.xml><?xml version="1.0" encoding="utf-8"?>
<calcChain xmlns="http://schemas.openxmlformats.org/spreadsheetml/2006/main">
  <c r="I13" i="2" l="1"/>
  <c r="I12" i="2"/>
  <c r="G40" i="2"/>
  <c r="G41" i="2"/>
  <c r="M43" i="2" l="1"/>
  <c r="M45" i="2" s="1"/>
  <c r="I42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G38" i="2"/>
  <c r="N38" i="2" s="1"/>
  <c r="G39" i="2"/>
  <c r="N39" i="2" s="1"/>
  <c r="N40" i="2"/>
  <c r="N42" i="2"/>
  <c r="G25" i="2"/>
  <c r="N25" i="2" s="1"/>
  <c r="G26" i="2"/>
  <c r="N26" i="2" s="1"/>
  <c r="G27" i="2"/>
  <c r="G28" i="2"/>
  <c r="N28" i="2" s="1"/>
  <c r="G29" i="2"/>
  <c r="N29" i="2" s="1"/>
  <c r="G30" i="2"/>
  <c r="G31" i="2"/>
  <c r="N31" i="2" s="1"/>
  <c r="G32" i="2"/>
  <c r="N32" i="2" s="1"/>
  <c r="G33" i="2"/>
  <c r="N33" i="2" s="1"/>
  <c r="G34" i="2"/>
  <c r="G35" i="2"/>
  <c r="N35" i="2" s="1"/>
  <c r="G36" i="2"/>
  <c r="N36" i="2" s="1"/>
  <c r="G37" i="2"/>
  <c r="G13" i="2"/>
  <c r="N14" i="2"/>
  <c r="G15" i="2"/>
  <c r="N15" i="2" s="1"/>
  <c r="G16" i="2"/>
  <c r="G17" i="2"/>
  <c r="N17" i="2" s="1"/>
  <c r="G18" i="2"/>
  <c r="N18" i="2" s="1"/>
  <c r="G19" i="2"/>
  <c r="N19" i="2" s="1"/>
  <c r="G20" i="2"/>
  <c r="N21" i="2"/>
  <c r="G22" i="2"/>
  <c r="N22" i="2" s="1"/>
  <c r="G23" i="2"/>
  <c r="G24" i="2"/>
  <c r="N24" i="2" s="1"/>
  <c r="G12" i="2"/>
  <c r="J45" i="2"/>
  <c r="K45" i="2"/>
  <c r="N47" i="2"/>
  <c r="N46" i="2" l="1"/>
  <c r="G18" i="1" l="1"/>
  <c r="L43" i="2"/>
  <c r="L45" i="2" s="1"/>
  <c r="I43" i="2"/>
  <c r="I45" i="2" s="1"/>
  <c r="G43" i="2"/>
  <c r="G45" i="2" s="1"/>
  <c r="N45" i="2" l="1"/>
  <c r="N49" i="2" s="1"/>
  <c r="E18" i="1"/>
  <c r="E48" i="1" s="1"/>
  <c r="G48" i="1"/>
  <c r="F48" i="1"/>
  <c r="D48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25" i="1"/>
  <c r="H26" i="1"/>
  <c r="H27" i="1"/>
  <c r="H28" i="1"/>
  <c r="H29" i="1"/>
  <c r="H30" i="1"/>
  <c r="H31" i="1"/>
  <c r="H32" i="1"/>
  <c r="H33" i="1"/>
  <c r="F50" i="1" l="1"/>
  <c r="E50" i="1"/>
  <c r="D50" i="1"/>
  <c r="G50" i="1"/>
  <c r="H18" i="1"/>
  <c r="H19" i="1"/>
  <c r="H20" i="1"/>
  <c r="H21" i="1"/>
  <c r="H22" i="1"/>
  <c r="H23" i="1"/>
  <c r="H24" i="1"/>
  <c r="H48" i="1" l="1"/>
  <c r="H50" i="1"/>
</calcChain>
</file>

<file path=xl/sharedStrings.xml><?xml version="1.0" encoding="utf-8"?>
<sst xmlns="http://schemas.openxmlformats.org/spreadsheetml/2006/main" count="160" uniqueCount="75">
  <si>
    <t>Employee phone:</t>
  </si>
  <si>
    <t>Day</t>
  </si>
  <si>
    <t>Regular Hours</t>
  </si>
  <si>
    <t>Sick</t>
  </si>
  <si>
    <t>Vacation</t>
  </si>
  <si>
    <t>Total</t>
  </si>
  <si>
    <t>Saturday</t>
  </si>
  <si>
    <t>Sunday</t>
  </si>
  <si>
    <t>Monday</t>
  </si>
  <si>
    <t>Tuesday</t>
  </si>
  <si>
    <t>Wednesday</t>
  </si>
  <si>
    <t>Thursday</t>
  </si>
  <si>
    <t>Friday</t>
  </si>
  <si>
    <t>Total hours</t>
  </si>
  <si>
    <t>Total pay</t>
  </si>
  <si>
    <t>Rate per hour</t>
  </si>
  <si>
    <t>Date</t>
  </si>
  <si>
    <t xml:space="preserve">Overtime </t>
  </si>
  <si>
    <t>CÔNG TY TNHH KIỂM TOÁN VÀ TƯ VẤN PHAN DŨNG</t>
  </si>
  <si>
    <t>CHI NHÁNH ĐÀ NẴNG</t>
  </si>
  <si>
    <t>BẢNG LƯƠNG</t>
  </si>
  <si>
    <t>Quản lý:</t>
  </si>
  <si>
    <t>Email:</t>
  </si>
  <si>
    <t>Bộ phận:</t>
  </si>
  <si>
    <t>Họ và tên:</t>
  </si>
  <si>
    <t>Chấm công tháng</t>
  </si>
  <si>
    <t>tháng ……. Năm ….</t>
  </si>
  <si>
    <t>Người lao động</t>
  </si>
  <si>
    <t>Giám đốc</t>
  </si>
  <si>
    <t>Bảng chấm công</t>
  </si>
  <si>
    <t>Địa chỉ: 89 Phạm Văn Bạch, quận Hải Châu, thành phố Đà Nẵng</t>
  </si>
  <si>
    <t>Điện thoại: 0511 3 638 068</t>
  </si>
  <si>
    <t>Fax: 0511 638 768</t>
  </si>
  <si>
    <t>Email: pdacdanang@gmail.com</t>
  </si>
  <si>
    <t>Người quản lý:</t>
  </si>
  <si>
    <t>Tổng giờ</t>
  </si>
  <si>
    <t>ĐG lương</t>
  </si>
  <si>
    <t>Tổng lương</t>
  </si>
  <si>
    <t>Vào</t>
  </si>
  <si>
    <t>Ra</t>
  </si>
  <si>
    <t>Thứ</t>
  </si>
  <si>
    <t>Ngày</t>
  </si>
  <si>
    <t>Số giờ làm</t>
  </si>
  <si>
    <t>Làm thêm giờ</t>
  </si>
  <si>
    <t>Nghỉ phép</t>
  </si>
  <si>
    <t>Tổng phải trả</t>
  </si>
  <si>
    <t>Ngày lập:</t>
  </si>
  <si>
    <t>Điện thoại:</t>
  </si>
  <si>
    <t>Thực nhận</t>
  </si>
  <si>
    <t>BHXH, BHYT, BHTN</t>
  </si>
  <si>
    <t>Ngày thường, nghỉ, lễ</t>
  </si>
  <si>
    <t>Lưu trú / không lưu trú</t>
  </si>
  <si>
    <t>hưởng lương</t>
  </si>
  <si>
    <t>không hưởng lương</t>
  </si>
  <si>
    <t>Văn phòng / kiểm toán / kiểm kê</t>
  </si>
  <si>
    <t>Số giờ</t>
  </si>
  <si>
    <t>Thứ 2</t>
  </si>
  <si>
    <t>Thứ 3</t>
  </si>
  <si>
    <t>Thứ 4</t>
  </si>
  <si>
    <t>Thứ 5</t>
  </si>
  <si>
    <t>Thứ 6</t>
  </si>
  <si>
    <t>Thứ 7</t>
  </si>
  <si>
    <t>Chủ nhật</t>
  </si>
  <si>
    <t>Kế toán</t>
  </si>
  <si>
    <t>Tạm tứng</t>
  </si>
  <si>
    <t>Giảm trừ</t>
  </si>
  <si>
    <t>Ngày thường</t>
  </si>
  <si>
    <t>Ngày nghỉ</t>
  </si>
  <si>
    <t>Ngày lễ</t>
  </si>
  <si>
    <t>Lưu trú</t>
  </si>
  <si>
    <t>Không LT</t>
  </si>
  <si>
    <t>Nguyễn Thị Phương Thảo</t>
  </si>
  <si>
    <t>Trình Quốc Việt</t>
  </si>
  <si>
    <t>hoàn thiện file</t>
  </si>
  <si>
    <t>Tháng 03 năm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</si>
</sst>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[&lt;=9999999]###\-####;\(###\)\ ###\-####"/>
    <numFmt numFmtId="168" formatCode="h:mm;@"/>
    <numFmt numFmtId="169" formatCode="0.0%"/>
  </numFmts>
  <fonts count="25" x14ac:knownFonts="1">
    <font>
      <sz val="10"/>
      <color theme="1"/>
      <name val="Verdana"/>
      <family val="2"/>
      <scheme val="minor"/>
    </font>
    <font>
      <sz val="10"/>
      <color theme="1"/>
      <name val="Verdana"/>
      <family val="2"/>
      <scheme val="minor"/>
    </font>
    <font>
      <sz val="9"/>
      <color theme="1"/>
      <name val="Verdana"/>
      <family val="2"/>
      <scheme val="minor"/>
    </font>
    <font>
      <sz val="8"/>
      <color theme="1"/>
      <name val="Verdana"/>
      <family val="2"/>
      <scheme val="minor"/>
    </font>
    <font>
      <sz val="24"/>
      <color theme="2" tint="-0.249977111117893"/>
      <name val="Verdana"/>
      <family val="2"/>
      <scheme val="minor"/>
    </font>
    <font>
      <sz val="22"/>
      <color theme="2" tint="-0.249977111117893"/>
      <name val="Verdana"/>
      <family val="2"/>
      <scheme val="minor"/>
    </font>
    <font>
      <sz val="24"/>
      <color theme="9" tint="0.39997558519241921"/>
      <name val="Verdana"/>
      <family val="2"/>
      <scheme val="minor"/>
    </font>
    <font>
      <sz val="10"/>
      <name val="Arial"/>
    </font>
    <font>
      <b/>
      <sz val="22"/>
      <name val="Century Gothic"/>
      <family val="2"/>
    </font>
    <font>
      <u/>
      <sz val="10"/>
      <color indexed="12"/>
      <name val="Arial"/>
    </font>
    <font>
      <b/>
      <sz val="16"/>
      <name val="Century Gothic"/>
      <family val="2"/>
    </font>
    <font>
      <b/>
      <sz val="18"/>
      <name val="Century Gothic"/>
      <family val="2"/>
    </font>
    <font>
      <sz val="11"/>
      <color theme="2" tint="-0.64998321481978816"/>
      <name val="Times New Roman"/>
      <family val="1"/>
    </font>
    <font>
      <sz val="9"/>
      <color indexed="23"/>
      <name val="Times New Roman"/>
      <family val="1"/>
    </font>
    <font>
      <sz val="10"/>
      <color indexed="23"/>
      <name val="Times New Roman"/>
      <family val="1"/>
    </font>
    <font>
      <sz val="11"/>
      <color theme="1"/>
      <name val="Times New Roman"/>
      <family val="1"/>
    </font>
    <font>
      <sz val="11"/>
      <color indexed="23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22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 style="thin">
        <color theme="9" tint="0.39997558519241921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9" tint="0.39997558519241921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theme="7" tint="-0.2499465926084170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right"/>
    </xf>
    <xf numFmtId="0" fontId="8" fillId="6" borderId="0" xfId="2" applyFont="1" applyFill="1" applyAlignment="1" applyProtection="1">
      <alignment vertical="center"/>
      <protection locked="0"/>
    </xf>
    <xf numFmtId="0" fontId="10" fillId="6" borderId="0" xfId="2" applyFont="1" applyFill="1" applyAlignment="1" applyProtection="1">
      <alignment vertical="center"/>
      <protection locked="0"/>
    </xf>
    <xf numFmtId="0" fontId="11" fillId="6" borderId="0" xfId="2" applyFont="1" applyFill="1" applyAlignment="1" applyProtection="1">
      <alignment vertical="center"/>
      <protection locked="0"/>
    </xf>
    <xf numFmtId="0" fontId="12" fillId="0" borderId="0" xfId="0" applyFont="1" applyBorder="1" applyAlignment="1">
      <alignment wrapText="1"/>
    </xf>
    <xf numFmtId="0" fontId="15" fillId="0" borderId="0" xfId="0" applyFont="1" applyBorder="1" applyAlignment="1"/>
    <xf numFmtId="0" fontId="15" fillId="0" borderId="0" xfId="0" applyFont="1"/>
    <xf numFmtId="0" fontId="12" fillId="0" borderId="0" xfId="0" applyFont="1" applyFill="1" applyBorder="1" applyAlignment="1">
      <alignment wrapText="1"/>
    </xf>
    <xf numFmtId="0" fontId="12" fillId="0" borderId="0" xfId="0" applyFont="1" applyBorder="1" applyAlignment="1">
      <alignment horizontal="left" wrapText="1"/>
    </xf>
    <xf numFmtId="14" fontId="15" fillId="0" borderId="0" xfId="0" applyNumberFormat="1" applyFont="1" applyBorder="1" applyAlignment="1"/>
    <xf numFmtId="0" fontId="15" fillId="0" borderId="0" xfId="0" applyFont="1" applyBorder="1"/>
    <xf numFmtId="0" fontId="16" fillId="0" borderId="0" xfId="0" applyFont="1" applyAlignment="1">
      <alignment horizontal="left"/>
    </xf>
    <xf numFmtId="14" fontId="15" fillId="0" borderId="0" xfId="0" applyNumberFormat="1" applyFont="1" applyBorder="1" applyAlignment="1">
      <alignment horizontal="center"/>
    </xf>
    <xf numFmtId="4" fontId="15" fillId="0" borderId="0" xfId="0" applyNumberFormat="1" applyFont="1" applyBorder="1" applyAlignment="1">
      <alignment horizontal="left"/>
    </xf>
    <xf numFmtId="14" fontId="15" fillId="0" borderId="0" xfId="0" applyNumberFormat="1" applyFont="1" applyBorder="1" applyAlignment="1">
      <alignment horizontal="left"/>
    </xf>
    <xf numFmtId="0" fontId="17" fillId="4" borderId="4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left" vertical="center" wrapText="1"/>
    </xf>
    <xf numFmtId="14" fontId="15" fillId="5" borderId="9" xfId="0" applyNumberFormat="1" applyFont="1" applyFill="1" applyBorder="1" applyAlignment="1">
      <alignment horizontal="left" vertical="center"/>
    </xf>
    <xf numFmtId="2" fontId="15" fillId="5" borderId="10" xfId="0" applyNumberFormat="1" applyFont="1" applyFill="1" applyBorder="1" applyAlignment="1">
      <alignment horizontal="center" vertical="center"/>
    </xf>
    <xf numFmtId="2" fontId="15" fillId="5" borderId="9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14" fontId="15" fillId="0" borderId="4" xfId="0" applyNumberFormat="1" applyFont="1" applyBorder="1" applyAlignment="1">
      <alignment horizontal="left" vertical="center"/>
    </xf>
    <xf numFmtId="2" fontId="15" fillId="0" borderId="2" xfId="0" applyNumberFormat="1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 wrapText="1"/>
    </xf>
    <xf numFmtId="2" fontId="15" fillId="0" borderId="9" xfId="0" applyNumberFormat="1" applyFont="1" applyBorder="1" applyAlignment="1">
      <alignment horizontal="center" vertical="center"/>
    </xf>
    <xf numFmtId="0" fontId="18" fillId="5" borderId="4" xfId="0" applyFont="1" applyFill="1" applyBorder="1" applyAlignment="1">
      <alignment horizontal="left" vertical="center" wrapText="1"/>
    </xf>
    <xf numFmtId="2" fontId="15" fillId="5" borderId="4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vertical="center" wrapText="1"/>
    </xf>
    <xf numFmtId="0" fontId="18" fillId="3" borderId="5" xfId="0" applyFont="1" applyFill="1" applyBorder="1" applyAlignment="1">
      <alignment vertical="center"/>
    </xf>
    <xf numFmtId="2" fontId="18" fillId="3" borderId="8" xfId="0" applyNumberFormat="1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vertical="center" wrapText="1"/>
    </xf>
    <xf numFmtId="0" fontId="18" fillId="3" borderId="6" xfId="0" applyFont="1" applyFill="1" applyBorder="1" applyAlignment="1">
      <alignment vertical="center"/>
    </xf>
    <xf numFmtId="166" fontId="15" fillId="2" borderId="2" xfId="1" applyNumberFormat="1" applyFont="1" applyFill="1" applyBorder="1" applyAlignment="1">
      <alignment horizontal="center" vertical="center"/>
    </xf>
    <xf numFmtId="166" fontId="18" fillId="3" borderId="2" xfId="1" applyNumberFormat="1" applyFont="1" applyFill="1" applyBorder="1" applyAlignment="1">
      <alignment horizontal="center" vertical="center"/>
    </xf>
    <xf numFmtId="166" fontId="18" fillId="3" borderId="4" xfId="1" applyNumberFormat="1" applyFont="1" applyFill="1" applyBorder="1" applyAlignment="1">
      <alignment horizontal="center" vertical="center"/>
    </xf>
    <xf numFmtId="14" fontId="15" fillId="0" borderId="5" xfId="0" applyNumberFormat="1" applyFont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2" fillId="0" borderId="0" xfId="0" applyFont="1" applyBorder="1" applyAlignment="1">
      <alignment vertical="center"/>
    </xf>
    <xf numFmtId="0" fontId="16" fillId="0" borderId="0" xfId="0" applyFont="1"/>
    <xf numFmtId="0" fontId="16" fillId="0" borderId="0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9" fillId="0" borderId="0" xfId="2" applyFont="1" applyProtection="1">
      <protection locked="0"/>
    </xf>
    <xf numFmtId="0" fontId="19" fillId="0" borderId="0" xfId="2" applyFont="1" applyBorder="1" applyProtection="1">
      <protection locked="0"/>
    </xf>
    <xf numFmtId="0" fontId="19" fillId="0" borderId="0" xfId="2" applyFont="1" applyAlignment="1" applyProtection="1">
      <alignment horizontal="left" indent="5"/>
      <protection locked="0"/>
    </xf>
    <xf numFmtId="0" fontId="13" fillId="0" borderId="0" xfId="2" applyFont="1" applyFill="1" applyAlignment="1" applyProtection="1">
      <alignment horizontal="left"/>
      <protection locked="0"/>
    </xf>
    <xf numFmtId="0" fontId="19" fillId="0" borderId="0" xfId="2" applyFont="1" applyBorder="1" applyAlignment="1" applyProtection="1">
      <protection locked="0"/>
    </xf>
    <xf numFmtId="0" fontId="13" fillId="0" borderId="0" xfId="2" applyFont="1" applyFill="1" applyAlignment="1" applyProtection="1">
      <protection locked="0"/>
    </xf>
    <xf numFmtId="14" fontId="20" fillId="0" borderId="5" xfId="2" applyNumberFormat="1" applyFont="1" applyFill="1" applyBorder="1" applyAlignment="1" applyProtection="1">
      <alignment horizontal="left"/>
      <protection locked="0"/>
    </xf>
    <xf numFmtId="0" fontId="21" fillId="6" borderId="0" xfId="2" applyFont="1" applyFill="1" applyAlignment="1" applyProtection="1">
      <alignment vertical="center"/>
      <protection locked="0"/>
    </xf>
    <xf numFmtId="0" fontId="13" fillId="0" borderId="0" xfId="2" applyFont="1" applyAlignment="1" applyProtection="1">
      <alignment horizontal="right"/>
      <protection locked="0"/>
    </xf>
    <xf numFmtId="0" fontId="20" fillId="0" borderId="5" xfId="2" applyFont="1" applyFill="1" applyBorder="1" applyAlignment="1" applyProtection="1">
      <protection locked="0"/>
    </xf>
    <xf numFmtId="0" fontId="20" fillId="0" borderId="6" xfId="2" applyFont="1" applyFill="1" applyBorder="1" applyAlignment="1" applyProtection="1">
      <protection locked="0"/>
    </xf>
    <xf numFmtId="167" fontId="20" fillId="0" borderId="6" xfId="2" applyNumberFormat="1" applyFont="1" applyFill="1" applyBorder="1" applyAlignment="1" applyProtection="1">
      <protection locked="0"/>
    </xf>
    <xf numFmtId="0" fontId="20" fillId="0" borderId="6" xfId="3" applyFont="1" applyFill="1" applyBorder="1" applyAlignment="1" applyProtection="1">
      <protection locked="0"/>
    </xf>
    <xf numFmtId="14" fontId="20" fillId="0" borderId="0" xfId="2" applyNumberFormat="1" applyFont="1" applyFill="1" applyBorder="1" applyAlignment="1" applyProtection="1">
      <alignment horizontal="left"/>
      <protection locked="0"/>
    </xf>
    <xf numFmtId="0" fontId="20" fillId="0" borderId="0" xfId="2" applyFont="1" applyBorder="1" applyAlignment="1" applyProtection="1">
      <protection locked="0"/>
    </xf>
    <xf numFmtId="9" fontId="19" fillId="0" borderId="0" xfId="2" applyNumberFormat="1" applyFont="1" applyProtection="1">
      <protection locked="0"/>
    </xf>
    <xf numFmtId="0" fontId="19" fillId="0" borderId="0" xfId="2" applyFont="1" applyAlignment="1" applyProtection="1">
      <alignment horizontal="right"/>
      <protection locked="0"/>
    </xf>
    <xf numFmtId="169" fontId="19" fillId="0" borderId="0" xfId="2" applyNumberFormat="1" applyFont="1" applyProtection="1">
      <protection locked="0"/>
    </xf>
    <xf numFmtId="0" fontId="19" fillId="0" borderId="0" xfId="2" applyFont="1" applyFill="1" applyBorder="1" applyProtection="1">
      <protection locked="0"/>
    </xf>
    <xf numFmtId="0" fontId="14" fillId="0" borderId="0" xfId="2" applyFont="1" applyFill="1" applyBorder="1" applyProtection="1">
      <protection locked="0"/>
    </xf>
    <xf numFmtId="0" fontId="19" fillId="7" borderId="11" xfId="2" applyFont="1" applyFill="1" applyBorder="1" applyAlignment="1" applyProtection="1">
      <alignment horizontal="right"/>
      <protection locked="0"/>
    </xf>
    <xf numFmtId="0" fontId="19" fillId="7" borderId="12" xfId="2" applyFont="1" applyFill="1" applyBorder="1" applyAlignment="1" applyProtection="1">
      <alignment horizontal="right"/>
      <protection locked="0"/>
    </xf>
    <xf numFmtId="0" fontId="23" fillId="0" borderId="0" xfId="2" applyFont="1" applyAlignment="1" applyProtection="1">
      <alignment horizontal="right"/>
      <protection locked="0"/>
    </xf>
    <xf numFmtId="166" fontId="19" fillId="7" borderId="17" xfId="2" applyNumberFormat="1" applyFont="1" applyFill="1" applyBorder="1" applyProtection="1">
      <protection locked="0"/>
    </xf>
    <xf numFmtId="166" fontId="19" fillId="0" borderId="17" xfId="1" applyNumberFormat="1" applyFont="1" applyFill="1" applyBorder="1" applyProtection="1">
      <protection locked="0"/>
    </xf>
    <xf numFmtId="0" fontId="19" fillId="0" borderId="17" xfId="2" applyFont="1" applyFill="1" applyBorder="1" applyAlignment="1" applyProtection="1">
      <alignment horizontal="right"/>
      <protection locked="0"/>
    </xf>
    <xf numFmtId="166" fontId="22" fillId="7" borderId="17" xfId="2" applyNumberFormat="1" applyFont="1" applyFill="1" applyBorder="1" applyProtection="1">
      <protection locked="0"/>
    </xf>
    <xf numFmtId="0" fontId="19" fillId="0" borderId="19" xfId="2" applyFont="1" applyBorder="1" applyProtection="1">
      <protection locked="0"/>
    </xf>
    <xf numFmtId="0" fontId="20" fillId="0" borderId="0" xfId="2" applyFont="1" applyFill="1" applyAlignment="1" applyProtection="1">
      <protection locked="0"/>
    </xf>
    <xf numFmtId="0" fontId="20" fillId="0" borderId="0" xfId="2" applyFont="1" applyAlignment="1" applyProtection="1">
      <alignment horizontal="right"/>
      <protection locked="0"/>
    </xf>
    <xf numFmtId="0" fontId="20" fillId="0" borderId="0" xfId="2" applyFont="1" applyFill="1" applyAlignment="1" applyProtection="1">
      <alignment horizontal="left"/>
      <protection locked="0"/>
    </xf>
    <xf numFmtId="0" fontId="19" fillId="0" borderId="0" xfId="2" applyFont="1" applyFill="1" applyProtection="1">
      <protection locked="0"/>
    </xf>
    <xf numFmtId="2" fontId="19" fillId="0" borderId="20" xfId="2" applyNumberFormat="1" applyFont="1" applyFill="1" applyBorder="1" applyAlignment="1" applyProtection="1">
      <alignment horizontal="left" vertical="center"/>
    </xf>
    <xf numFmtId="2" fontId="19" fillId="0" borderId="14" xfId="2" applyNumberFormat="1" applyFont="1" applyFill="1" applyBorder="1" applyAlignment="1" applyProtection="1">
      <alignment horizontal="left" vertical="center"/>
    </xf>
    <xf numFmtId="2" fontId="19" fillId="0" borderId="16" xfId="2" applyNumberFormat="1" applyFont="1" applyFill="1" applyBorder="1" applyAlignment="1" applyProtection="1">
      <alignment horizontal="left" vertical="center"/>
    </xf>
    <xf numFmtId="0" fontId="19" fillId="0" borderId="0" xfId="2" applyFont="1" applyFill="1" applyAlignment="1" applyProtection="1">
      <protection locked="0"/>
    </xf>
    <xf numFmtId="0" fontId="19" fillId="0" borderId="0" xfId="2" applyFont="1" applyFill="1" applyAlignment="1" applyProtection="1">
      <alignment horizontal="left"/>
      <protection locked="0"/>
    </xf>
    <xf numFmtId="0" fontId="21" fillId="0" borderId="0" xfId="2" applyFont="1" applyFill="1" applyAlignment="1" applyProtection="1">
      <alignment vertical="top"/>
      <protection locked="0"/>
    </xf>
    <xf numFmtId="0" fontId="22" fillId="0" borderId="21" xfId="2" applyFont="1" applyFill="1" applyBorder="1" applyAlignment="1" applyProtection="1">
      <alignment horizontal="center" vertical="center"/>
      <protection locked="0"/>
    </xf>
    <xf numFmtId="0" fontId="22" fillId="0" borderId="21" xfId="2" applyFont="1" applyFill="1" applyBorder="1" applyAlignment="1" applyProtection="1">
      <alignment horizontal="center" vertical="center" wrapText="1"/>
      <protection locked="0"/>
    </xf>
    <xf numFmtId="0" fontId="19" fillId="0" borderId="14" xfId="2" applyFont="1" applyFill="1" applyBorder="1" applyAlignment="1" applyProtection="1">
      <alignment horizontal="left" vertical="center"/>
      <protection locked="0"/>
    </xf>
    <xf numFmtId="14" fontId="19" fillId="0" borderId="20" xfId="2" applyNumberFormat="1" applyFont="1" applyFill="1" applyBorder="1" applyAlignment="1" applyProtection="1">
      <alignment horizontal="left" vertical="center"/>
      <protection locked="0"/>
    </xf>
    <xf numFmtId="168" fontId="19" fillId="0" borderId="20" xfId="2" applyNumberFormat="1" applyFont="1" applyFill="1" applyBorder="1" applyAlignment="1" applyProtection="1">
      <alignment horizontal="center" vertical="center"/>
      <protection locked="0"/>
    </xf>
    <xf numFmtId="2" fontId="22" fillId="0" borderId="20" xfId="2" applyNumberFormat="1" applyFont="1" applyFill="1" applyBorder="1" applyAlignment="1" applyProtection="1">
      <alignment horizontal="center" vertical="center"/>
    </xf>
    <xf numFmtId="2" fontId="19" fillId="0" borderId="20" xfId="2" applyNumberFormat="1" applyFont="1" applyFill="1" applyBorder="1" applyAlignment="1" applyProtection="1">
      <alignment horizontal="center" vertical="center"/>
    </xf>
    <xf numFmtId="2" fontId="19" fillId="0" borderId="20" xfId="2" applyNumberFormat="1" applyFont="1" applyFill="1" applyBorder="1" applyAlignment="1" applyProtection="1">
      <alignment horizontal="center" vertical="center"/>
      <protection locked="0"/>
    </xf>
    <xf numFmtId="0" fontId="24" fillId="7" borderId="11" xfId="2" applyFont="1" applyFill="1" applyBorder="1" applyProtection="1">
      <protection locked="0"/>
    </xf>
    <xf numFmtId="14" fontId="19" fillId="0" borderId="14" xfId="2" applyNumberFormat="1" applyFont="1" applyFill="1" applyBorder="1" applyAlignment="1" applyProtection="1">
      <alignment horizontal="left" vertical="center"/>
      <protection locked="0"/>
    </xf>
    <xf numFmtId="168" fontId="19" fillId="0" borderId="14" xfId="2" applyNumberFormat="1" applyFont="1" applyFill="1" applyBorder="1" applyAlignment="1" applyProtection="1">
      <alignment horizontal="center" vertical="center"/>
      <protection locked="0"/>
    </xf>
    <xf numFmtId="2" fontId="19" fillId="0" borderId="20" xfId="2" applyNumberFormat="1" applyFont="1" applyFill="1" applyBorder="1" applyAlignment="1" applyProtection="1">
      <alignment horizontal="left" vertical="center" wrapText="1"/>
    </xf>
    <xf numFmtId="2" fontId="19" fillId="0" borderId="14" xfId="2" applyNumberFormat="1" applyFont="1" applyFill="1" applyBorder="1" applyAlignment="1" applyProtection="1">
      <alignment horizontal="center" vertical="center"/>
      <protection locked="0"/>
    </xf>
    <xf numFmtId="0" fontId="19" fillId="0" borderId="20" xfId="2" applyFont="1" applyFill="1" applyBorder="1" applyAlignment="1" applyProtection="1">
      <alignment horizontal="left" vertical="center"/>
      <protection locked="0"/>
    </xf>
    <xf numFmtId="2" fontId="19" fillId="0" borderId="16" xfId="2" applyNumberFormat="1" applyFont="1" applyFill="1" applyBorder="1" applyAlignment="1" applyProtection="1">
      <alignment horizontal="center" vertical="center"/>
      <protection locked="0"/>
    </xf>
    <xf numFmtId="2" fontId="19" fillId="7" borderId="15" xfId="2" applyNumberFormat="1" applyFont="1" applyFill="1" applyBorder="1" applyAlignment="1" applyProtection="1">
      <alignment horizontal="center" vertical="center"/>
    </xf>
    <xf numFmtId="0" fontId="19" fillId="0" borderId="0" xfId="2" applyFont="1" applyFill="1" applyBorder="1" applyAlignment="1" applyProtection="1">
      <alignment horizontal="left"/>
      <protection locked="0"/>
    </xf>
    <xf numFmtId="3" fontId="19" fillId="0" borderId="15" xfId="2" applyNumberFormat="1" applyFont="1" applyFill="1" applyBorder="1" applyAlignment="1" applyProtection="1">
      <alignment horizontal="center" vertical="center"/>
      <protection locked="0"/>
    </xf>
    <xf numFmtId="3" fontId="19" fillId="7" borderId="15" xfId="2" applyNumberFormat="1" applyFont="1" applyFill="1" applyBorder="1" applyAlignment="1" applyProtection="1">
      <alignment horizontal="center" vertical="center"/>
      <protection locked="0"/>
    </xf>
    <xf numFmtId="3" fontId="19" fillId="7" borderId="15" xfId="2" applyNumberFormat="1" applyFont="1" applyFill="1" applyBorder="1" applyAlignment="1" applyProtection="1">
      <alignment horizontal="right" vertical="center"/>
      <protection locked="0"/>
    </xf>
    <xf numFmtId="3" fontId="19" fillId="0" borderId="15" xfId="2" applyNumberFormat="1" applyFont="1" applyFill="1" applyBorder="1" applyAlignment="1" applyProtection="1">
      <alignment horizontal="right" vertical="center"/>
      <protection locked="0"/>
    </xf>
    <xf numFmtId="166" fontId="19" fillId="7" borderId="15" xfId="1" applyNumberFormat="1" applyFont="1" applyFill="1" applyBorder="1" applyAlignment="1" applyProtection="1">
      <alignment horizontal="right" vertical="center"/>
    </xf>
    <xf numFmtId="166" fontId="19" fillId="7" borderId="18" xfId="1" applyNumberFormat="1" applyFont="1" applyFill="1" applyBorder="1" applyAlignment="1" applyProtection="1">
      <alignment horizontal="right" vertical="center"/>
    </xf>
    <xf numFmtId="166" fontId="19" fillId="7" borderId="0" xfId="1" applyNumberFormat="1" applyFont="1" applyFill="1" applyBorder="1" applyAlignment="1" applyProtection="1">
      <alignment horizontal="right" vertical="center"/>
    </xf>
    <xf numFmtId="166" fontId="19" fillId="7" borderId="13" xfId="1" applyNumberFormat="1" applyFont="1" applyFill="1" applyBorder="1" applyAlignment="1" applyProtection="1">
      <alignment horizontal="right" vertical="center"/>
    </xf>
    <xf numFmtId="0" fontId="19" fillId="0" borderId="0" xfId="2" applyFont="1" applyFill="1" applyBorder="1" applyAlignment="1" applyProtection="1">
      <protection locked="0"/>
    </xf>
    <xf numFmtId="0" fontId="19" fillId="0" borderId="19" xfId="2" applyFont="1" applyBorder="1" applyAlignment="1" applyProtection="1">
      <protection locked="0"/>
    </xf>
    <xf numFmtId="14" fontId="19" fillId="0" borderId="19" xfId="2" applyNumberFormat="1" applyFont="1" applyBorder="1" applyAlignment="1" applyProtection="1">
      <alignment horizontal="left"/>
      <protection locked="0"/>
    </xf>
    <xf numFmtId="14" fontId="19" fillId="0" borderId="0" xfId="2" applyNumberFormat="1" applyFont="1" applyBorder="1" applyAlignment="1" applyProtection="1">
      <alignment horizontal="left"/>
      <protection locked="0"/>
    </xf>
    <xf numFmtId="0" fontId="19" fillId="0" borderId="0" xfId="2" applyFont="1" applyBorder="1" applyAlignment="1" applyProtection="1">
      <alignment vertical="center"/>
      <protection locked="0"/>
    </xf>
    <xf numFmtId="0" fontId="19" fillId="0" borderId="0" xfId="2" applyFont="1" applyBorder="1" applyAlignment="1" applyProtection="1">
      <alignment horizontal="left" vertical="center"/>
      <protection locked="0"/>
    </xf>
    <xf numFmtId="0" fontId="19" fillId="0" borderId="0" xfId="2" applyFont="1" applyBorder="1" applyAlignment="1" applyProtection="1">
      <alignment horizontal="center" vertical="center"/>
      <protection locked="0"/>
    </xf>
    <xf numFmtId="14" fontId="15" fillId="0" borderId="7" xfId="0" applyNumberFormat="1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0" fontId="22" fillId="0" borderId="21" xfId="2" applyFont="1" applyFill="1" applyBorder="1" applyAlignment="1" applyProtection="1">
      <alignment horizontal="center" vertical="center"/>
      <protection locked="0"/>
    </xf>
    <xf numFmtId="0" fontId="20" fillId="0" borderId="0" xfId="2" applyFont="1" applyBorder="1" applyAlignment="1" applyProtection="1">
      <alignment horizontal="left"/>
      <protection locked="0"/>
    </xf>
    <xf numFmtId="0" fontId="22" fillId="0" borderId="21" xfId="2" applyFont="1" applyFill="1" applyBorder="1" applyAlignment="1" applyProtection="1">
      <alignment horizontal="center" vertical="center" wrapText="1"/>
      <protection locked="0"/>
    </xf>
    <xf numFmtId="0" fontId="22" fillId="7" borderId="0" xfId="2" applyFont="1" applyFill="1" applyBorder="1" applyAlignment="1" applyProtection="1">
      <alignment horizontal="center" vertical="center"/>
      <protection locked="0"/>
    </xf>
    <xf numFmtId="0" fontId="22" fillId="7" borderId="22" xfId="2" applyFont="1" applyFill="1" applyBorder="1" applyAlignment="1" applyProtection="1">
      <alignment horizontal="center" vertical="center"/>
      <protection locked="0"/>
    </xf>
    <xf numFmtId="0" fontId="19" fillId="0" borderId="23" xfId="2" applyFont="1" applyFill="1" applyBorder="1" applyAlignment="1" applyProtection="1">
      <alignment horizontal="center"/>
      <protection locked="0"/>
    </xf>
    <xf numFmtId="0" fontId="19" fillId="0" borderId="24" xfId="2" applyFont="1" applyFill="1" applyBorder="1" applyAlignment="1" applyProtection="1">
      <alignment horizontal="center"/>
      <protection locked="0"/>
    </xf>
    <xf numFmtId="0" fontId="22" fillId="7" borderId="23" xfId="2" applyFont="1" applyFill="1" applyBorder="1" applyAlignment="1" applyProtection="1">
      <alignment horizontal="center"/>
      <protection locked="0"/>
    </xf>
    <xf numFmtId="0" fontId="22" fillId="7" borderId="24" xfId="2" applyFont="1" applyFill="1" applyBorder="1" applyAlignment="1" applyProtection="1">
      <alignment horizontal="center"/>
      <protection locked="0"/>
    </xf>
  </cellXfs>
  <cellStyles count="5">
    <cellStyle name="Comma" xfId="1" builtinId="3"/>
    <cellStyle name="Currency 2" xfId="4"/>
    <cellStyle name="Hyperlink" xfId="3" builtinId="8"/>
    <cellStyle name="Normal" xfId="0" builtinId="0" customBuiltin="1"/>
    <cellStyle name="Normal 2" xfId="2"/>
  </cellStyles>
  <dxfs count="0"/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spect">
  <a:themeElements>
    <a:clrScheme name="Currency">
      <a:dk1>
        <a:sysClr val="windowText" lastClr="000000"/>
      </a:dk1>
      <a:lt1>
        <a:sysClr val="window" lastClr="FFFFFF"/>
      </a:lt1>
      <a:dk2>
        <a:srgbClr val="4A606E"/>
      </a:dk2>
      <a:lt2>
        <a:srgbClr val="D1E1E3"/>
      </a:lt2>
      <a:accent1>
        <a:srgbClr val="79B5B0"/>
      </a:accent1>
      <a:accent2>
        <a:srgbClr val="B4BC4C"/>
      </a:accent2>
      <a:accent3>
        <a:srgbClr val="B77851"/>
      </a:accent3>
      <a:accent4>
        <a:srgbClr val="776A5B"/>
      </a:accent4>
      <a:accent5>
        <a:srgbClr val="B6AD76"/>
      </a:accent5>
      <a:accent6>
        <a:srgbClr val="95AEB1"/>
      </a:accent6>
      <a:hlink>
        <a:srgbClr val="3ECCED"/>
      </a:hlink>
      <a:folHlink>
        <a:srgbClr val="2C6C93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M72"/>
  <sheetViews>
    <sheetView showGridLines="0" showZeros="0" topLeftCell="A5" zoomScalePageLayoutView="80" workbookViewId="0">
      <selection activeCell="C20" sqref="C20"/>
    </sheetView>
  </sheetViews>
  <sheetFormatPr defaultColWidth="7.25" defaultRowHeight="12.75" x14ac:dyDescent="0.2"/>
  <cols>
    <col min="1" max="1" width="1.625" style="1" customWidth="1"/>
    <col min="2" max="2" width="21.75" style="1" customWidth="1"/>
    <col min="3" max="3" width="17.125" style="1" customWidth="1"/>
    <col min="4" max="8" width="20" style="1" customWidth="1"/>
    <col min="9" max="9" width="14.375" style="1" customWidth="1"/>
    <col min="10" max="16384" width="7.25" style="1"/>
  </cols>
  <sheetData>
    <row r="1" spans="2:9" ht="29.25" x14ac:dyDescent="0.35">
      <c r="H1" s="6" t="s">
        <v>20</v>
      </c>
    </row>
    <row r="2" spans="2:9" ht="29.25" x14ac:dyDescent="0.2">
      <c r="B2" s="9" t="s">
        <v>18</v>
      </c>
      <c r="C2" s="7"/>
      <c r="D2" s="7"/>
      <c r="G2" s="2"/>
      <c r="H2" s="2"/>
    </row>
    <row r="3" spans="2:9" ht="28.5" x14ac:dyDescent="0.2">
      <c r="B3" s="8" t="s">
        <v>19</v>
      </c>
      <c r="C3" s="7"/>
      <c r="D3" s="7"/>
      <c r="G3" s="3"/>
      <c r="H3" s="3"/>
    </row>
    <row r="4" spans="2:9" ht="16.5" customHeight="1" x14ac:dyDescent="0.2">
      <c r="G4" s="3"/>
      <c r="H4" s="3"/>
    </row>
    <row r="5" spans="2:9" ht="16.5" customHeight="1" x14ac:dyDescent="0.2"/>
    <row r="6" spans="2:9" ht="16.5" customHeight="1" x14ac:dyDescent="0.2"/>
    <row r="7" spans="2:9" ht="15" x14ac:dyDescent="0.25">
      <c r="B7" s="10" t="s">
        <v>24</v>
      </c>
      <c r="C7" s="124"/>
      <c r="D7" s="124"/>
      <c r="E7" s="11"/>
      <c r="F7" s="10" t="s">
        <v>21</v>
      </c>
      <c r="G7" s="124"/>
      <c r="H7" s="126"/>
    </row>
    <row r="8" spans="2:9" customFormat="1" ht="15" x14ac:dyDescent="0.25">
      <c r="B8" s="12"/>
      <c r="C8" s="12"/>
      <c r="D8" s="12"/>
      <c r="E8" s="12"/>
      <c r="F8" s="12"/>
      <c r="G8" s="12"/>
      <c r="H8" s="12"/>
    </row>
    <row r="9" spans="2:9" s="4" customFormat="1" ht="15" x14ac:dyDescent="0.25">
      <c r="B9" s="13" t="s">
        <v>23</v>
      </c>
      <c r="C9" s="124"/>
      <c r="D9" s="124"/>
      <c r="E9" s="11"/>
      <c r="F9" s="10" t="s">
        <v>0</v>
      </c>
      <c r="G9" s="124"/>
      <c r="H9" s="124"/>
      <c r="I9" s="1"/>
    </row>
    <row r="10" spans="2:9" customFormat="1" ht="15" x14ac:dyDescent="0.25">
      <c r="B10" s="12"/>
      <c r="C10" s="12"/>
      <c r="D10" s="12"/>
      <c r="E10" s="12"/>
      <c r="F10" s="12"/>
      <c r="G10" s="12"/>
      <c r="H10" s="12"/>
    </row>
    <row r="11" spans="2:9" s="4" customFormat="1" ht="15" x14ac:dyDescent="0.25">
      <c r="B11" s="10" t="s">
        <v>22</v>
      </c>
      <c r="C11" s="124"/>
      <c r="D11" s="124"/>
      <c r="E11" s="11"/>
      <c r="F11" s="10"/>
      <c r="G11" s="124"/>
      <c r="H11" s="124"/>
      <c r="I11" s="1"/>
    </row>
    <row r="12" spans="2:9" customFormat="1" ht="15" x14ac:dyDescent="0.25">
      <c r="B12" s="12"/>
      <c r="C12" s="12"/>
      <c r="D12" s="12"/>
      <c r="E12" s="12"/>
      <c r="F12" s="12"/>
      <c r="G12" s="12"/>
      <c r="H12" s="12"/>
    </row>
    <row r="13" spans="2:9" s="4" customFormat="1" ht="15" x14ac:dyDescent="0.25">
      <c r="B13" s="14" t="s">
        <v>25</v>
      </c>
      <c r="C13" s="123" t="s">
        <v>26</v>
      </c>
      <c r="D13" s="123"/>
      <c r="E13" s="15"/>
      <c r="F13" s="16"/>
      <c r="G13" s="12"/>
      <c r="H13" s="12"/>
      <c r="I13" s="1"/>
    </row>
    <row r="14" spans="2:9" s="4" customFormat="1" ht="15" x14ac:dyDescent="0.25">
      <c r="B14" s="17"/>
      <c r="C14" s="18"/>
      <c r="D14" s="18"/>
      <c r="E14" s="15"/>
      <c r="F14" s="16"/>
      <c r="G14" s="12"/>
      <c r="H14" s="12"/>
      <c r="I14" s="1"/>
    </row>
    <row r="15" spans="2:9" s="4" customFormat="1" ht="15" x14ac:dyDescent="0.25">
      <c r="B15" s="17"/>
      <c r="C15" s="12"/>
      <c r="D15" s="19"/>
      <c r="E15" s="20"/>
      <c r="F15" s="16"/>
      <c r="G15" s="12"/>
      <c r="H15" s="12"/>
      <c r="I15" s="1"/>
    </row>
    <row r="16" spans="2:9" s="4" customFormat="1" ht="15" x14ac:dyDescent="0.25">
      <c r="B16" s="12"/>
      <c r="C16" s="12"/>
      <c r="D16" s="12"/>
      <c r="E16" s="12"/>
      <c r="F16" s="12"/>
      <c r="G16" s="12"/>
      <c r="H16" s="12"/>
      <c r="I16" s="1"/>
    </row>
    <row r="17" spans="2:8" ht="29.25" customHeight="1" x14ac:dyDescent="0.2">
      <c r="B17" s="21" t="s">
        <v>1</v>
      </c>
      <c r="C17" s="21" t="s">
        <v>16</v>
      </c>
      <c r="D17" s="22" t="s">
        <v>2</v>
      </c>
      <c r="E17" s="22" t="s">
        <v>17</v>
      </c>
      <c r="F17" s="22" t="s">
        <v>3</v>
      </c>
      <c r="G17" s="23" t="s">
        <v>4</v>
      </c>
      <c r="H17" s="22" t="s">
        <v>5</v>
      </c>
    </row>
    <row r="18" spans="2:8" ht="15" x14ac:dyDescent="0.2">
      <c r="B18" s="24" t="s">
        <v>8</v>
      </c>
      <c r="C18" s="25">
        <v>41365</v>
      </c>
      <c r="D18" s="26">
        <v>8</v>
      </c>
      <c r="E18" s="26">
        <f>'Weekly Time Record'!I12</f>
        <v>1.5</v>
      </c>
      <c r="F18" s="26"/>
      <c r="G18" s="27">
        <f>'Weekly Time Record'!L12</f>
        <v>0</v>
      </c>
      <c r="H18" s="26">
        <f t="shared" ref="H18:H24" si="0">IF(SUM(D18:G18)&gt;24,"Total &gt; 24 hours.",SUM(D18:G18))</f>
        <v>9.5</v>
      </c>
    </row>
    <row r="19" spans="2:8" ht="15" x14ac:dyDescent="0.2">
      <c r="B19" s="28" t="s">
        <v>9</v>
      </c>
      <c r="C19" s="29">
        <v>41366</v>
      </c>
      <c r="D19" s="30">
        <v>8</v>
      </c>
      <c r="E19" s="31"/>
      <c r="F19" s="31"/>
      <c r="G19" s="32">
        <v>-8</v>
      </c>
      <c r="H19" s="31">
        <f t="shared" si="0"/>
        <v>0</v>
      </c>
    </row>
    <row r="20" spans="2:8" ht="15" x14ac:dyDescent="0.2">
      <c r="B20" s="24" t="s">
        <v>10</v>
      </c>
      <c r="C20" s="25">
        <v>41367</v>
      </c>
      <c r="D20" s="30">
        <v>8</v>
      </c>
      <c r="E20" s="26"/>
      <c r="F20" s="26"/>
      <c r="G20" s="27"/>
      <c r="H20" s="26">
        <f t="shared" si="0"/>
        <v>8</v>
      </c>
    </row>
    <row r="21" spans="2:8" ht="15" x14ac:dyDescent="0.2">
      <c r="B21" s="33" t="s">
        <v>11</v>
      </c>
      <c r="C21" s="29">
        <v>41368</v>
      </c>
      <c r="D21" s="30">
        <v>8</v>
      </c>
      <c r="E21" s="31"/>
      <c r="F21" s="31"/>
      <c r="G21" s="34"/>
      <c r="H21" s="31">
        <f t="shared" si="0"/>
        <v>8</v>
      </c>
    </row>
    <row r="22" spans="2:8" ht="15" x14ac:dyDescent="0.2">
      <c r="B22" s="24" t="s">
        <v>12</v>
      </c>
      <c r="C22" s="25">
        <v>41369</v>
      </c>
      <c r="D22" s="30">
        <v>8</v>
      </c>
      <c r="E22" s="26"/>
      <c r="F22" s="26"/>
      <c r="G22" s="27"/>
      <c r="H22" s="26">
        <f t="shared" si="0"/>
        <v>8</v>
      </c>
    </row>
    <row r="23" spans="2:8" ht="15" x14ac:dyDescent="0.2">
      <c r="B23" s="33" t="s">
        <v>6</v>
      </c>
      <c r="C23" s="29">
        <v>41370</v>
      </c>
      <c r="D23" s="30">
        <v>4</v>
      </c>
      <c r="E23" s="31"/>
      <c r="F23" s="31"/>
      <c r="G23" s="34"/>
      <c r="H23" s="31">
        <f t="shared" si="0"/>
        <v>4</v>
      </c>
    </row>
    <row r="24" spans="2:8" ht="15" x14ac:dyDescent="0.2">
      <c r="B24" s="35" t="s">
        <v>7</v>
      </c>
      <c r="C24" s="25">
        <v>41371</v>
      </c>
      <c r="D24" s="30"/>
      <c r="E24" s="26"/>
      <c r="F24" s="26"/>
      <c r="G24" s="36"/>
      <c r="H24" s="26">
        <f t="shared" si="0"/>
        <v>0</v>
      </c>
    </row>
    <row r="25" spans="2:8" ht="15" x14ac:dyDescent="0.2">
      <c r="B25" s="24" t="s">
        <v>8</v>
      </c>
      <c r="C25" s="29">
        <v>41372</v>
      </c>
      <c r="D25" s="30">
        <v>8</v>
      </c>
      <c r="E25" s="31"/>
      <c r="F25" s="31"/>
      <c r="G25" s="34"/>
      <c r="H25" s="31">
        <f t="shared" ref="H25:H35" si="1">IF(SUM(D25:G25)&gt;24,"Total &gt; 24 hours.",SUM(D25:G25))</f>
        <v>8</v>
      </c>
    </row>
    <row r="26" spans="2:8" ht="15" x14ac:dyDescent="0.2">
      <c r="B26" s="28" t="s">
        <v>9</v>
      </c>
      <c r="C26" s="25">
        <v>41373</v>
      </c>
      <c r="D26" s="30">
        <v>8</v>
      </c>
      <c r="E26" s="26"/>
      <c r="F26" s="26"/>
      <c r="G26" s="36"/>
      <c r="H26" s="26">
        <f t="shared" si="1"/>
        <v>8</v>
      </c>
    </row>
    <row r="27" spans="2:8" ht="15" x14ac:dyDescent="0.2">
      <c r="B27" s="24" t="s">
        <v>10</v>
      </c>
      <c r="C27" s="29">
        <v>41374</v>
      </c>
      <c r="D27" s="30">
        <v>8</v>
      </c>
      <c r="E27" s="31"/>
      <c r="F27" s="31"/>
      <c r="G27" s="34"/>
      <c r="H27" s="31">
        <f t="shared" si="1"/>
        <v>8</v>
      </c>
    </row>
    <row r="28" spans="2:8" ht="15" x14ac:dyDescent="0.2">
      <c r="B28" s="33" t="s">
        <v>11</v>
      </c>
      <c r="C28" s="25">
        <v>41375</v>
      </c>
      <c r="D28" s="30">
        <v>8</v>
      </c>
      <c r="E28" s="26"/>
      <c r="F28" s="26"/>
      <c r="G28" s="36"/>
      <c r="H28" s="26">
        <f t="shared" si="1"/>
        <v>8</v>
      </c>
    </row>
    <row r="29" spans="2:8" ht="15" x14ac:dyDescent="0.2">
      <c r="B29" s="24" t="s">
        <v>12</v>
      </c>
      <c r="C29" s="29">
        <v>41376</v>
      </c>
      <c r="D29" s="30">
        <v>8</v>
      </c>
      <c r="E29" s="31"/>
      <c r="F29" s="31"/>
      <c r="G29" s="34"/>
      <c r="H29" s="31">
        <f t="shared" si="1"/>
        <v>8</v>
      </c>
    </row>
    <row r="30" spans="2:8" ht="15" x14ac:dyDescent="0.2">
      <c r="B30" s="33" t="s">
        <v>6</v>
      </c>
      <c r="C30" s="25">
        <v>41377</v>
      </c>
      <c r="D30" s="30">
        <v>4</v>
      </c>
      <c r="E30" s="26"/>
      <c r="F30" s="26"/>
      <c r="G30" s="36"/>
      <c r="H30" s="26">
        <f t="shared" si="1"/>
        <v>4</v>
      </c>
    </row>
    <row r="31" spans="2:8" ht="15" x14ac:dyDescent="0.2">
      <c r="B31" s="35" t="s">
        <v>7</v>
      </c>
      <c r="C31" s="29">
        <v>41378</v>
      </c>
      <c r="D31" s="30"/>
      <c r="E31" s="31"/>
      <c r="F31" s="31"/>
      <c r="G31" s="34"/>
      <c r="H31" s="31">
        <f t="shared" si="1"/>
        <v>0</v>
      </c>
    </row>
    <row r="32" spans="2:8" ht="15" x14ac:dyDescent="0.2">
      <c r="B32" s="24" t="s">
        <v>8</v>
      </c>
      <c r="C32" s="25">
        <v>41379</v>
      </c>
      <c r="D32" s="30">
        <v>8</v>
      </c>
      <c r="E32" s="26"/>
      <c r="F32" s="26"/>
      <c r="G32" s="36"/>
      <c r="H32" s="26">
        <f t="shared" si="1"/>
        <v>8</v>
      </c>
    </row>
    <row r="33" spans="2:8" ht="15" x14ac:dyDescent="0.2">
      <c r="B33" s="24" t="s">
        <v>9</v>
      </c>
      <c r="C33" s="29">
        <v>41380</v>
      </c>
      <c r="D33" s="30">
        <v>8</v>
      </c>
      <c r="E33" s="31"/>
      <c r="F33" s="31"/>
      <c r="G33" s="34"/>
      <c r="H33" s="31">
        <f t="shared" si="1"/>
        <v>8</v>
      </c>
    </row>
    <row r="34" spans="2:8" ht="15" x14ac:dyDescent="0.2">
      <c r="B34" s="28" t="s">
        <v>10</v>
      </c>
      <c r="C34" s="25">
        <v>41381</v>
      </c>
      <c r="D34" s="30">
        <v>8</v>
      </c>
      <c r="E34" s="31"/>
      <c r="F34" s="31"/>
      <c r="G34" s="34"/>
      <c r="H34" s="31">
        <f t="shared" si="1"/>
        <v>8</v>
      </c>
    </row>
    <row r="35" spans="2:8" ht="15" x14ac:dyDescent="0.2">
      <c r="B35" s="24" t="s">
        <v>11</v>
      </c>
      <c r="C35" s="29">
        <v>41382</v>
      </c>
      <c r="D35" s="30">
        <v>8</v>
      </c>
      <c r="E35" s="26"/>
      <c r="F35" s="26"/>
      <c r="G35" s="36"/>
      <c r="H35" s="26">
        <f t="shared" si="1"/>
        <v>8</v>
      </c>
    </row>
    <row r="36" spans="2:8" ht="15" x14ac:dyDescent="0.2">
      <c r="B36" s="33" t="s">
        <v>12</v>
      </c>
      <c r="C36" s="25">
        <v>41383</v>
      </c>
      <c r="D36" s="30">
        <v>8</v>
      </c>
      <c r="E36" s="31"/>
      <c r="F36" s="31"/>
      <c r="G36" s="34"/>
      <c r="H36" s="31">
        <f t="shared" ref="H36:H47" si="2">IF(SUM(D36:G36)&gt;24,"Total &gt; 24 hours.",SUM(D36:G36))</f>
        <v>8</v>
      </c>
    </row>
    <row r="37" spans="2:8" ht="15" x14ac:dyDescent="0.2">
      <c r="B37" s="24" t="s">
        <v>6</v>
      </c>
      <c r="C37" s="29">
        <v>41384</v>
      </c>
      <c r="D37" s="30">
        <v>4</v>
      </c>
      <c r="E37" s="26"/>
      <c r="F37" s="26"/>
      <c r="G37" s="36"/>
      <c r="H37" s="26">
        <f t="shared" si="2"/>
        <v>4</v>
      </c>
    </row>
    <row r="38" spans="2:8" ht="15" x14ac:dyDescent="0.2">
      <c r="B38" s="33" t="s">
        <v>7</v>
      </c>
      <c r="C38" s="25">
        <v>41385</v>
      </c>
      <c r="D38" s="30"/>
      <c r="E38" s="31"/>
      <c r="F38" s="31"/>
      <c r="G38" s="34"/>
      <c r="H38" s="31">
        <f t="shared" si="2"/>
        <v>0</v>
      </c>
    </row>
    <row r="39" spans="2:8" ht="15" x14ac:dyDescent="0.2">
      <c r="B39" s="35" t="s">
        <v>8</v>
      </c>
      <c r="C39" s="29">
        <v>41386</v>
      </c>
      <c r="D39" s="30">
        <v>8</v>
      </c>
      <c r="E39" s="26"/>
      <c r="F39" s="26"/>
      <c r="G39" s="36"/>
      <c r="H39" s="26">
        <f t="shared" si="2"/>
        <v>8</v>
      </c>
    </row>
    <row r="40" spans="2:8" ht="15" x14ac:dyDescent="0.2">
      <c r="B40" s="24" t="s">
        <v>9</v>
      </c>
      <c r="C40" s="25">
        <v>41387</v>
      </c>
      <c r="D40" s="30">
        <v>8</v>
      </c>
      <c r="E40" s="31"/>
      <c r="F40" s="31"/>
      <c r="G40" s="34"/>
      <c r="H40" s="31">
        <f t="shared" si="2"/>
        <v>8</v>
      </c>
    </row>
    <row r="41" spans="2:8" ht="15" x14ac:dyDescent="0.2">
      <c r="B41" s="28" t="s">
        <v>10</v>
      </c>
      <c r="C41" s="29">
        <v>41388</v>
      </c>
      <c r="D41" s="30">
        <v>8</v>
      </c>
      <c r="E41" s="26"/>
      <c r="F41" s="26"/>
      <c r="G41" s="36"/>
      <c r="H41" s="26">
        <f t="shared" si="2"/>
        <v>8</v>
      </c>
    </row>
    <row r="42" spans="2:8" ht="15" x14ac:dyDescent="0.2">
      <c r="B42" s="24" t="s">
        <v>11</v>
      </c>
      <c r="C42" s="25">
        <v>41389</v>
      </c>
      <c r="D42" s="30">
        <v>8</v>
      </c>
      <c r="E42" s="31"/>
      <c r="F42" s="31"/>
      <c r="G42" s="34"/>
      <c r="H42" s="31">
        <f t="shared" si="2"/>
        <v>8</v>
      </c>
    </row>
    <row r="43" spans="2:8" ht="15" x14ac:dyDescent="0.2">
      <c r="B43" s="33" t="s">
        <v>12</v>
      </c>
      <c r="C43" s="29">
        <v>41390</v>
      </c>
      <c r="D43" s="30">
        <v>8</v>
      </c>
      <c r="E43" s="26"/>
      <c r="F43" s="26"/>
      <c r="G43" s="36"/>
      <c r="H43" s="26">
        <f t="shared" si="2"/>
        <v>8</v>
      </c>
    </row>
    <row r="44" spans="2:8" ht="15" x14ac:dyDescent="0.2">
      <c r="B44" s="24" t="s">
        <v>6</v>
      </c>
      <c r="C44" s="25">
        <v>41391</v>
      </c>
      <c r="D44" s="30">
        <v>4</v>
      </c>
      <c r="E44" s="31"/>
      <c r="F44" s="31"/>
      <c r="G44" s="34"/>
      <c r="H44" s="31">
        <f t="shared" si="2"/>
        <v>4</v>
      </c>
    </row>
    <row r="45" spans="2:8" ht="15" x14ac:dyDescent="0.2">
      <c r="B45" s="33" t="s">
        <v>7</v>
      </c>
      <c r="C45" s="29">
        <v>41392</v>
      </c>
      <c r="D45" s="30"/>
      <c r="E45" s="31"/>
      <c r="F45" s="31"/>
      <c r="G45" s="34"/>
      <c r="H45" s="31">
        <f t="shared" si="2"/>
        <v>0</v>
      </c>
    </row>
    <row r="46" spans="2:8" ht="15" x14ac:dyDescent="0.2">
      <c r="B46" s="35" t="s">
        <v>8</v>
      </c>
      <c r="C46" s="25">
        <v>41393</v>
      </c>
      <c r="D46" s="30">
        <v>8</v>
      </c>
      <c r="E46" s="26"/>
      <c r="F46" s="26"/>
      <c r="G46" s="36"/>
      <c r="H46" s="26">
        <f t="shared" si="2"/>
        <v>8</v>
      </c>
    </row>
    <row r="47" spans="2:8" ht="15" x14ac:dyDescent="0.2">
      <c r="B47" s="24" t="s">
        <v>9</v>
      </c>
      <c r="C47" s="29">
        <v>41394</v>
      </c>
      <c r="D47" s="30">
        <v>8</v>
      </c>
      <c r="E47" s="31"/>
      <c r="F47" s="31"/>
      <c r="G47" s="34"/>
      <c r="H47" s="31">
        <f t="shared" si="2"/>
        <v>8</v>
      </c>
    </row>
    <row r="48" spans="2:8" ht="23.25" customHeight="1" x14ac:dyDescent="0.2">
      <c r="B48" s="37" t="s">
        <v>13</v>
      </c>
      <c r="C48" s="38"/>
      <c r="D48" s="39">
        <f>SUM(D18:D47)</f>
        <v>192</v>
      </c>
      <c r="E48" s="39">
        <f>SUM(E18:E47)</f>
        <v>1.5</v>
      </c>
      <c r="F48" s="39">
        <f>SUM(F18:F47)</f>
        <v>0</v>
      </c>
      <c r="G48" s="39">
        <f>SUM(G18:G47)</f>
        <v>-8</v>
      </c>
      <c r="H48" s="39">
        <f>SUM(H18:H47)</f>
        <v>185.5</v>
      </c>
    </row>
    <row r="49" spans="2:13" ht="23.25" customHeight="1" x14ac:dyDescent="0.2">
      <c r="B49" s="40" t="s">
        <v>15</v>
      </c>
      <c r="C49" s="41"/>
      <c r="D49" s="42">
        <v>18230</v>
      </c>
      <c r="E49" s="42">
        <v>18230</v>
      </c>
      <c r="F49" s="42">
        <v>18230</v>
      </c>
      <c r="G49" s="42">
        <v>18230</v>
      </c>
      <c r="H49" s="43"/>
    </row>
    <row r="50" spans="2:13" ht="23.25" customHeight="1" x14ac:dyDescent="0.2">
      <c r="B50" s="40" t="s">
        <v>14</v>
      </c>
      <c r="C50" s="41"/>
      <c r="D50" s="43">
        <f>D48*D49</f>
        <v>3500160</v>
      </c>
      <c r="E50" s="43">
        <f>E48*E49</f>
        <v>27345</v>
      </c>
      <c r="F50" s="43">
        <f>F48*F49</f>
        <v>0</v>
      </c>
      <c r="G50" s="44">
        <f>G48*G49</f>
        <v>-145840</v>
      </c>
      <c r="H50" s="43">
        <f>SUM(D50:G50)</f>
        <v>3381665</v>
      </c>
    </row>
    <row r="51" spans="2:13" ht="16.5" customHeight="1" x14ac:dyDescent="0.25">
      <c r="B51" s="12"/>
      <c r="C51" s="12"/>
      <c r="D51" s="12"/>
      <c r="E51" s="12"/>
      <c r="F51" s="12"/>
      <c r="G51" s="12"/>
      <c r="H51" s="12"/>
    </row>
    <row r="52" spans="2:13" ht="16.5" customHeight="1" x14ac:dyDescent="0.25">
      <c r="B52" s="12"/>
      <c r="C52" s="12"/>
      <c r="D52" s="12"/>
      <c r="E52" s="12"/>
      <c r="F52" s="12"/>
      <c r="G52" s="12"/>
      <c r="H52" s="12"/>
    </row>
    <row r="53" spans="2:13" ht="16.5" customHeight="1" x14ac:dyDescent="0.25">
      <c r="B53" s="12"/>
      <c r="C53" s="12"/>
      <c r="D53" s="12"/>
      <c r="E53" s="12"/>
      <c r="F53" s="12"/>
      <c r="G53" s="12"/>
      <c r="H53" s="12"/>
    </row>
    <row r="54" spans="2:13" ht="16.5" customHeight="1" x14ac:dyDescent="0.25">
      <c r="B54" s="12"/>
      <c r="C54" s="12"/>
      <c r="D54" s="12"/>
      <c r="E54" s="12"/>
      <c r="F54" s="12"/>
      <c r="G54" s="12"/>
      <c r="H54" s="12"/>
    </row>
    <row r="55" spans="2:13" ht="39" customHeight="1" x14ac:dyDescent="0.25">
      <c r="B55" s="12"/>
      <c r="C55" s="12"/>
      <c r="D55" s="124"/>
      <c r="E55" s="124"/>
      <c r="F55" s="124"/>
      <c r="G55" s="124"/>
      <c r="H55" s="45"/>
    </row>
    <row r="56" spans="2:13" ht="17.100000000000001" customHeight="1" x14ac:dyDescent="0.25">
      <c r="B56" s="46"/>
      <c r="C56" s="46"/>
      <c r="D56" s="47" t="s">
        <v>27</v>
      </c>
      <c r="E56" s="48"/>
      <c r="F56" s="49"/>
      <c r="G56" s="48"/>
      <c r="H56" s="50" t="s">
        <v>16</v>
      </c>
    </row>
    <row r="57" spans="2:13" ht="39" customHeight="1" x14ac:dyDescent="0.25">
      <c r="B57" s="12"/>
      <c r="C57" s="12"/>
      <c r="D57" s="125"/>
      <c r="E57" s="125"/>
      <c r="F57" s="125"/>
      <c r="G57" s="125"/>
      <c r="H57" s="45"/>
      <c r="M57" s="5"/>
    </row>
    <row r="58" spans="2:13" s="4" customFormat="1" ht="17.25" customHeight="1" x14ac:dyDescent="0.25">
      <c r="B58" s="12"/>
      <c r="C58" s="12"/>
      <c r="D58" s="51" t="s">
        <v>28</v>
      </c>
      <c r="E58" s="48"/>
      <c r="F58" s="52"/>
      <c r="G58" s="48"/>
      <c r="H58" s="50" t="s">
        <v>16</v>
      </c>
      <c r="I58" s="1"/>
      <c r="J58" s="1"/>
      <c r="K58" s="1"/>
      <c r="L58" s="1"/>
      <c r="M58" s="1"/>
    </row>
    <row r="59" spans="2:13" ht="17.100000000000001" customHeight="1" x14ac:dyDescent="0.25">
      <c r="B59" s="12"/>
      <c r="C59" s="12"/>
      <c r="D59" s="12"/>
      <c r="E59" s="12"/>
      <c r="F59" s="12"/>
      <c r="G59" s="12"/>
      <c r="H59" s="12"/>
    </row>
    <row r="60" spans="2:13" ht="15" x14ac:dyDescent="0.25">
      <c r="B60" s="12"/>
      <c r="C60" s="12"/>
      <c r="D60" s="12"/>
      <c r="E60" s="12"/>
      <c r="F60" s="12"/>
      <c r="G60" s="12"/>
      <c r="H60" s="12"/>
    </row>
    <row r="61" spans="2:13" ht="15" x14ac:dyDescent="0.25">
      <c r="B61" s="12"/>
      <c r="C61" s="12"/>
      <c r="D61" s="12"/>
      <c r="E61" s="12"/>
      <c r="F61" s="12"/>
      <c r="G61" s="12"/>
      <c r="H61" s="12"/>
    </row>
    <row r="62" spans="2:13" ht="15" x14ac:dyDescent="0.25">
      <c r="B62" s="12"/>
      <c r="C62" s="12"/>
      <c r="D62" s="12"/>
      <c r="E62" s="12"/>
      <c r="F62" s="12"/>
      <c r="G62" s="12"/>
      <c r="H62" s="12"/>
    </row>
    <row r="63" spans="2:13" ht="15" x14ac:dyDescent="0.25">
      <c r="B63" s="12"/>
      <c r="C63" s="12"/>
      <c r="D63" s="12"/>
      <c r="E63" s="12"/>
      <c r="F63" s="12"/>
      <c r="G63" s="12"/>
      <c r="H63" s="12"/>
    </row>
    <row r="64" spans="2:13" ht="15" x14ac:dyDescent="0.25">
      <c r="B64" s="12"/>
      <c r="C64" s="12"/>
      <c r="D64" s="12"/>
      <c r="E64" s="12"/>
      <c r="F64" s="12"/>
      <c r="G64" s="12"/>
      <c r="H64" s="12"/>
    </row>
    <row r="65" spans="2:8" ht="15" x14ac:dyDescent="0.25">
      <c r="B65" s="12"/>
      <c r="C65" s="12"/>
      <c r="D65" s="12"/>
      <c r="E65" s="12"/>
      <c r="F65" s="12"/>
      <c r="G65" s="12"/>
      <c r="H65" s="12"/>
    </row>
    <row r="66" spans="2:8" ht="15" x14ac:dyDescent="0.25">
      <c r="B66" s="12"/>
      <c r="C66" s="12"/>
      <c r="D66" s="12"/>
      <c r="E66" s="12"/>
      <c r="F66" s="12"/>
      <c r="G66" s="12"/>
      <c r="H66" s="12"/>
    </row>
    <row r="67" spans="2:8" ht="15" x14ac:dyDescent="0.25">
      <c r="B67" s="12"/>
      <c r="C67" s="12"/>
      <c r="D67" s="12"/>
      <c r="E67" s="12"/>
      <c r="F67" s="12"/>
      <c r="G67" s="12"/>
      <c r="H67" s="12"/>
    </row>
    <row r="68" spans="2:8" ht="15" x14ac:dyDescent="0.25">
      <c r="B68" s="12"/>
      <c r="C68" s="12"/>
      <c r="D68" s="12"/>
      <c r="E68" s="12"/>
      <c r="F68" s="12"/>
      <c r="G68" s="12"/>
      <c r="H68" s="12"/>
    </row>
    <row r="69" spans="2:8" ht="15" x14ac:dyDescent="0.25">
      <c r="B69" s="12"/>
      <c r="C69" s="12"/>
      <c r="D69" s="12"/>
      <c r="E69" s="12"/>
      <c r="F69" s="12"/>
      <c r="G69" s="12"/>
      <c r="H69" s="12"/>
    </row>
    <row r="70" spans="2:8" ht="15" x14ac:dyDescent="0.25">
      <c r="B70" s="12"/>
      <c r="C70" s="12"/>
      <c r="D70" s="12"/>
      <c r="E70" s="12"/>
      <c r="F70" s="12"/>
      <c r="G70" s="12"/>
      <c r="H70" s="12"/>
    </row>
    <row r="71" spans="2:8" ht="15" x14ac:dyDescent="0.25">
      <c r="B71" s="12"/>
      <c r="C71" s="12"/>
      <c r="D71" s="12"/>
      <c r="E71" s="12"/>
      <c r="F71" s="12"/>
      <c r="G71" s="12"/>
      <c r="H71" s="12"/>
    </row>
    <row r="72" spans="2:8" ht="15" x14ac:dyDescent="0.25">
      <c r="B72" s="12"/>
      <c r="C72" s="12"/>
      <c r="D72" s="12"/>
      <c r="E72" s="12"/>
      <c r="F72" s="12"/>
      <c r="G72" s="12"/>
      <c r="H72" s="12"/>
    </row>
  </sheetData>
  <mergeCells count="9">
    <mergeCell ref="C13:D13"/>
    <mergeCell ref="D55:G55"/>
    <mergeCell ref="D57:G57"/>
    <mergeCell ref="G11:H11"/>
    <mergeCell ref="C7:D7"/>
    <mergeCell ref="C9:D9"/>
    <mergeCell ref="C11:D11"/>
    <mergeCell ref="G7:H7"/>
    <mergeCell ref="G9:H9"/>
  </mergeCells>
  <phoneticPr fontId="0" type="noConversion"/>
  <pageMargins left="0.5" right="0.5" top="1" bottom="1" header="0.5" footer="0"/>
  <pageSetup scale="60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3"/>
  </sheetPr>
  <dimension ref="A1:U57"/>
  <sheetViews>
    <sheetView showGridLines="0" showZeros="0" tabSelected="1" topLeftCell="A25" workbookViewId="0">
      <selection activeCell="H37" sqref="H37"/>
    </sheetView>
  </sheetViews>
  <sheetFormatPr defaultRowHeight="12.75" x14ac:dyDescent="0.2"/>
  <cols>
    <col min="1" max="1" width="7.625" style="53" customWidth="1"/>
    <col min="2" max="2" width="9.5" style="53" customWidth="1"/>
    <col min="3" max="3" width="3.875" style="53" bestFit="1" customWidth="1"/>
    <col min="4" max="6" width="4.75" style="53" bestFit="1" customWidth="1"/>
    <col min="7" max="7" width="7.875" style="53" customWidth="1"/>
    <col min="8" max="8" width="19.875" style="53" customWidth="1"/>
    <col min="9" max="9" width="5.125" style="53" bestFit="1" customWidth="1"/>
    <col min="10" max="10" width="6" style="53" bestFit="1" customWidth="1"/>
    <col min="11" max="11" width="7.375" style="53" customWidth="1"/>
    <col min="12" max="12" width="7.75" style="53" customWidth="1"/>
    <col min="13" max="13" width="6.5" style="53" customWidth="1"/>
    <col min="14" max="14" width="9.75" style="53" customWidth="1"/>
    <col min="15" max="19" width="9" style="53"/>
    <col min="20" max="20" width="1.5" style="53" customWidth="1"/>
    <col min="21" max="261" width="9" style="53"/>
    <col min="262" max="262" width="1.875" style="53" customWidth="1"/>
    <col min="263" max="263" width="13" style="53" customWidth="1"/>
    <col min="264" max="268" width="10.875" style="53" customWidth="1"/>
    <col min="269" max="269" width="11.75" style="53" customWidth="1"/>
    <col min="270" max="272" width="10.875" style="53" customWidth="1"/>
    <col min="273" max="517" width="9" style="53"/>
    <col min="518" max="518" width="1.875" style="53" customWidth="1"/>
    <col min="519" max="519" width="13" style="53" customWidth="1"/>
    <col min="520" max="524" width="10.875" style="53" customWidth="1"/>
    <col min="525" max="525" width="11.75" style="53" customWidth="1"/>
    <col min="526" max="528" width="10.875" style="53" customWidth="1"/>
    <col min="529" max="773" width="9" style="53"/>
    <col min="774" max="774" width="1.875" style="53" customWidth="1"/>
    <col min="775" max="775" width="13" style="53" customWidth="1"/>
    <col min="776" max="780" width="10.875" style="53" customWidth="1"/>
    <col min="781" max="781" width="11.75" style="53" customWidth="1"/>
    <col min="782" max="784" width="10.875" style="53" customWidth="1"/>
    <col min="785" max="1029" width="9" style="53"/>
    <col min="1030" max="1030" width="1.875" style="53" customWidth="1"/>
    <col min="1031" max="1031" width="13" style="53" customWidth="1"/>
    <col min="1032" max="1036" width="10.875" style="53" customWidth="1"/>
    <col min="1037" max="1037" width="11.75" style="53" customWidth="1"/>
    <col min="1038" max="1040" width="10.875" style="53" customWidth="1"/>
    <col min="1041" max="1285" width="9" style="53"/>
    <col min="1286" max="1286" width="1.875" style="53" customWidth="1"/>
    <col min="1287" max="1287" width="13" style="53" customWidth="1"/>
    <col min="1288" max="1292" width="10.875" style="53" customWidth="1"/>
    <col min="1293" max="1293" width="11.75" style="53" customWidth="1"/>
    <col min="1294" max="1296" width="10.875" style="53" customWidth="1"/>
    <col min="1297" max="1541" width="9" style="53"/>
    <col min="1542" max="1542" width="1.875" style="53" customWidth="1"/>
    <col min="1543" max="1543" width="13" style="53" customWidth="1"/>
    <col min="1544" max="1548" width="10.875" style="53" customWidth="1"/>
    <col min="1549" max="1549" width="11.75" style="53" customWidth="1"/>
    <col min="1550" max="1552" width="10.875" style="53" customWidth="1"/>
    <col min="1553" max="1797" width="9" style="53"/>
    <col min="1798" max="1798" width="1.875" style="53" customWidth="1"/>
    <col min="1799" max="1799" width="13" style="53" customWidth="1"/>
    <col min="1800" max="1804" width="10.875" style="53" customWidth="1"/>
    <col min="1805" max="1805" width="11.75" style="53" customWidth="1"/>
    <col min="1806" max="1808" width="10.875" style="53" customWidth="1"/>
    <col min="1809" max="2053" width="9" style="53"/>
    <col min="2054" max="2054" width="1.875" style="53" customWidth="1"/>
    <col min="2055" max="2055" width="13" style="53" customWidth="1"/>
    <col min="2056" max="2060" width="10.875" style="53" customWidth="1"/>
    <col min="2061" max="2061" width="11.75" style="53" customWidth="1"/>
    <col min="2062" max="2064" width="10.875" style="53" customWidth="1"/>
    <col min="2065" max="2309" width="9" style="53"/>
    <col min="2310" max="2310" width="1.875" style="53" customWidth="1"/>
    <col min="2311" max="2311" width="13" style="53" customWidth="1"/>
    <col min="2312" max="2316" width="10.875" style="53" customWidth="1"/>
    <col min="2317" max="2317" width="11.75" style="53" customWidth="1"/>
    <col min="2318" max="2320" width="10.875" style="53" customWidth="1"/>
    <col min="2321" max="2565" width="9" style="53"/>
    <col min="2566" max="2566" width="1.875" style="53" customWidth="1"/>
    <col min="2567" max="2567" width="13" style="53" customWidth="1"/>
    <col min="2568" max="2572" width="10.875" style="53" customWidth="1"/>
    <col min="2573" max="2573" width="11.75" style="53" customWidth="1"/>
    <col min="2574" max="2576" width="10.875" style="53" customWidth="1"/>
    <col min="2577" max="2821" width="9" style="53"/>
    <col min="2822" max="2822" width="1.875" style="53" customWidth="1"/>
    <col min="2823" max="2823" width="13" style="53" customWidth="1"/>
    <col min="2824" max="2828" width="10.875" style="53" customWidth="1"/>
    <col min="2829" max="2829" width="11.75" style="53" customWidth="1"/>
    <col min="2830" max="2832" width="10.875" style="53" customWidth="1"/>
    <col min="2833" max="3077" width="9" style="53"/>
    <col min="3078" max="3078" width="1.875" style="53" customWidth="1"/>
    <col min="3079" max="3079" width="13" style="53" customWidth="1"/>
    <col min="3080" max="3084" width="10.875" style="53" customWidth="1"/>
    <col min="3085" max="3085" width="11.75" style="53" customWidth="1"/>
    <col min="3086" max="3088" width="10.875" style="53" customWidth="1"/>
    <col min="3089" max="3333" width="9" style="53"/>
    <col min="3334" max="3334" width="1.875" style="53" customWidth="1"/>
    <col min="3335" max="3335" width="13" style="53" customWidth="1"/>
    <col min="3336" max="3340" width="10.875" style="53" customWidth="1"/>
    <col min="3341" max="3341" width="11.75" style="53" customWidth="1"/>
    <col min="3342" max="3344" width="10.875" style="53" customWidth="1"/>
    <col min="3345" max="3589" width="9" style="53"/>
    <col min="3590" max="3590" width="1.875" style="53" customWidth="1"/>
    <col min="3591" max="3591" width="13" style="53" customWidth="1"/>
    <col min="3592" max="3596" width="10.875" style="53" customWidth="1"/>
    <col min="3597" max="3597" width="11.75" style="53" customWidth="1"/>
    <col min="3598" max="3600" width="10.875" style="53" customWidth="1"/>
    <col min="3601" max="3845" width="9" style="53"/>
    <col min="3846" max="3846" width="1.875" style="53" customWidth="1"/>
    <col min="3847" max="3847" width="13" style="53" customWidth="1"/>
    <col min="3848" max="3852" width="10.875" style="53" customWidth="1"/>
    <col min="3853" max="3853" width="11.75" style="53" customWidth="1"/>
    <col min="3854" max="3856" width="10.875" style="53" customWidth="1"/>
    <col min="3857" max="4101" width="9" style="53"/>
    <col min="4102" max="4102" width="1.875" style="53" customWidth="1"/>
    <col min="4103" max="4103" width="13" style="53" customWidth="1"/>
    <col min="4104" max="4108" width="10.875" style="53" customWidth="1"/>
    <col min="4109" max="4109" width="11.75" style="53" customWidth="1"/>
    <col min="4110" max="4112" width="10.875" style="53" customWidth="1"/>
    <col min="4113" max="4357" width="9" style="53"/>
    <col min="4358" max="4358" width="1.875" style="53" customWidth="1"/>
    <col min="4359" max="4359" width="13" style="53" customWidth="1"/>
    <col min="4360" max="4364" width="10.875" style="53" customWidth="1"/>
    <col min="4365" max="4365" width="11.75" style="53" customWidth="1"/>
    <col min="4366" max="4368" width="10.875" style="53" customWidth="1"/>
    <col min="4369" max="4613" width="9" style="53"/>
    <col min="4614" max="4614" width="1.875" style="53" customWidth="1"/>
    <col min="4615" max="4615" width="13" style="53" customWidth="1"/>
    <col min="4616" max="4620" width="10.875" style="53" customWidth="1"/>
    <col min="4621" max="4621" width="11.75" style="53" customWidth="1"/>
    <col min="4622" max="4624" width="10.875" style="53" customWidth="1"/>
    <col min="4625" max="4869" width="9" style="53"/>
    <col min="4870" max="4870" width="1.875" style="53" customWidth="1"/>
    <col min="4871" max="4871" width="13" style="53" customWidth="1"/>
    <col min="4872" max="4876" width="10.875" style="53" customWidth="1"/>
    <col min="4877" max="4877" width="11.75" style="53" customWidth="1"/>
    <col min="4878" max="4880" width="10.875" style="53" customWidth="1"/>
    <col min="4881" max="5125" width="9" style="53"/>
    <col min="5126" max="5126" width="1.875" style="53" customWidth="1"/>
    <col min="5127" max="5127" width="13" style="53" customWidth="1"/>
    <col min="5128" max="5132" width="10.875" style="53" customWidth="1"/>
    <col min="5133" max="5133" width="11.75" style="53" customWidth="1"/>
    <col min="5134" max="5136" width="10.875" style="53" customWidth="1"/>
    <col min="5137" max="5381" width="9" style="53"/>
    <col min="5382" max="5382" width="1.875" style="53" customWidth="1"/>
    <col min="5383" max="5383" width="13" style="53" customWidth="1"/>
    <col min="5384" max="5388" width="10.875" style="53" customWidth="1"/>
    <col min="5389" max="5389" width="11.75" style="53" customWidth="1"/>
    <col min="5390" max="5392" width="10.875" style="53" customWidth="1"/>
    <col min="5393" max="5637" width="9" style="53"/>
    <col min="5638" max="5638" width="1.875" style="53" customWidth="1"/>
    <col min="5639" max="5639" width="13" style="53" customWidth="1"/>
    <col min="5640" max="5644" width="10.875" style="53" customWidth="1"/>
    <col min="5645" max="5645" width="11.75" style="53" customWidth="1"/>
    <col min="5646" max="5648" width="10.875" style="53" customWidth="1"/>
    <col min="5649" max="5893" width="9" style="53"/>
    <col min="5894" max="5894" width="1.875" style="53" customWidth="1"/>
    <col min="5895" max="5895" width="13" style="53" customWidth="1"/>
    <col min="5896" max="5900" width="10.875" style="53" customWidth="1"/>
    <col min="5901" max="5901" width="11.75" style="53" customWidth="1"/>
    <col min="5902" max="5904" width="10.875" style="53" customWidth="1"/>
    <col min="5905" max="6149" width="9" style="53"/>
    <col min="6150" max="6150" width="1.875" style="53" customWidth="1"/>
    <col min="6151" max="6151" width="13" style="53" customWidth="1"/>
    <col min="6152" max="6156" width="10.875" style="53" customWidth="1"/>
    <col min="6157" max="6157" width="11.75" style="53" customWidth="1"/>
    <col min="6158" max="6160" width="10.875" style="53" customWidth="1"/>
    <col min="6161" max="6405" width="9" style="53"/>
    <col min="6406" max="6406" width="1.875" style="53" customWidth="1"/>
    <col min="6407" max="6407" width="13" style="53" customWidth="1"/>
    <col min="6408" max="6412" width="10.875" style="53" customWidth="1"/>
    <col min="6413" max="6413" width="11.75" style="53" customWidth="1"/>
    <col min="6414" max="6416" width="10.875" style="53" customWidth="1"/>
    <col min="6417" max="6661" width="9" style="53"/>
    <col min="6662" max="6662" width="1.875" style="53" customWidth="1"/>
    <col min="6663" max="6663" width="13" style="53" customWidth="1"/>
    <col min="6664" max="6668" width="10.875" style="53" customWidth="1"/>
    <col min="6669" max="6669" width="11.75" style="53" customWidth="1"/>
    <col min="6670" max="6672" width="10.875" style="53" customWidth="1"/>
    <col min="6673" max="6917" width="9" style="53"/>
    <col min="6918" max="6918" width="1.875" style="53" customWidth="1"/>
    <col min="6919" max="6919" width="13" style="53" customWidth="1"/>
    <col min="6920" max="6924" width="10.875" style="53" customWidth="1"/>
    <col min="6925" max="6925" width="11.75" style="53" customWidth="1"/>
    <col min="6926" max="6928" width="10.875" style="53" customWidth="1"/>
    <col min="6929" max="7173" width="9" style="53"/>
    <col min="7174" max="7174" width="1.875" style="53" customWidth="1"/>
    <col min="7175" max="7175" width="13" style="53" customWidth="1"/>
    <col min="7176" max="7180" width="10.875" style="53" customWidth="1"/>
    <col min="7181" max="7181" width="11.75" style="53" customWidth="1"/>
    <col min="7182" max="7184" width="10.875" style="53" customWidth="1"/>
    <col min="7185" max="7429" width="9" style="53"/>
    <col min="7430" max="7430" width="1.875" style="53" customWidth="1"/>
    <col min="7431" max="7431" width="13" style="53" customWidth="1"/>
    <col min="7432" max="7436" width="10.875" style="53" customWidth="1"/>
    <col min="7437" max="7437" width="11.75" style="53" customWidth="1"/>
    <col min="7438" max="7440" width="10.875" style="53" customWidth="1"/>
    <col min="7441" max="7685" width="9" style="53"/>
    <col min="7686" max="7686" width="1.875" style="53" customWidth="1"/>
    <col min="7687" max="7687" width="13" style="53" customWidth="1"/>
    <col min="7688" max="7692" width="10.875" style="53" customWidth="1"/>
    <col min="7693" max="7693" width="11.75" style="53" customWidth="1"/>
    <col min="7694" max="7696" width="10.875" style="53" customWidth="1"/>
    <col min="7697" max="7941" width="9" style="53"/>
    <col min="7942" max="7942" width="1.875" style="53" customWidth="1"/>
    <col min="7943" max="7943" width="13" style="53" customWidth="1"/>
    <col min="7944" max="7948" width="10.875" style="53" customWidth="1"/>
    <col min="7949" max="7949" width="11.75" style="53" customWidth="1"/>
    <col min="7950" max="7952" width="10.875" style="53" customWidth="1"/>
    <col min="7953" max="8197" width="9" style="53"/>
    <col min="8198" max="8198" width="1.875" style="53" customWidth="1"/>
    <col min="8199" max="8199" width="13" style="53" customWidth="1"/>
    <col min="8200" max="8204" width="10.875" style="53" customWidth="1"/>
    <col min="8205" max="8205" width="11.75" style="53" customWidth="1"/>
    <col min="8206" max="8208" width="10.875" style="53" customWidth="1"/>
    <col min="8209" max="8453" width="9" style="53"/>
    <col min="8454" max="8454" width="1.875" style="53" customWidth="1"/>
    <col min="8455" max="8455" width="13" style="53" customWidth="1"/>
    <col min="8456" max="8460" width="10.875" style="53" customWidth="1"/>
    <col min="8461" max="8461" width="11.75" style="53" customWidth="1"/>
    <col min="8462" max="8464" width="10.875" style="53" customWidth="1"/>
    <col min="8465" max="8709" width="9" style="53"/>
    <col min="8710" max="8710" width="1.875" style="53" customWidth="1"/>
    <col min="8711" max="8711" width="13" style="53" customWidth="1"/>
    <col min="8712" max="8716" width="10.875" style="53" customWidth="1"/>
    <col min="8717" max="8717" width="11.75" style="53" customWidth="1"/>
    <col min="8718" max="8720" width="10.875" style="53" customWidth="1"/>
    <col min="8721" max="8965" width="9" style="53"/>
    <col min="8966" max="8966" width="1.875" style="53" customWidth="1"/>
    <col min="8967" max="8967" width="13" style="53" customWidth="1"/>
    <col min="8968" max="8972" width="10.875" style="53" customWidth="1"/>
    <col min="8973" max="8973" width="11.75" style="53" customWidth="1"/>
    <col min="8974" max="8976" width="10.875" style="53" customWidth="1"/>
    <col min="8977" max="9221" width="9" style="53"/>
    <col min="9222" max="9222" width="1.875" style="53" customWidth="1"/>
    <col min="9223" max="9223" width="13" style="53" customWidth="1"/>
    <col min="9224" max="9228" width="10.875" style="53" customWidth="1"/>
    <col min="9229" max="9229" width="11.75" style="53" customWidth="1"/>
    <col min="9230" max="9232" width="10.875" style="53" customWidth="1"/>
    <col min="9233" max="9477" width="9" style="53"/>
    <col min="9478" max="9478" width="1.875" style="53" customWidth="1"/>
    <col min="9479" max="9479" width="13" style="53" customWidth="1"/>
    <col min="9480" max="9484" width="10.875" style="53" customWidth="1"/>
    <col min="9485" max="9485" width="11.75" style="53" customWidth="1"/>
    <col min="9486" max="9488" width="10.875" style="53" customWidth="1"/>
    <col min="9489" max="9733" width="9" style="53"/>
    <col min="9734" max="9734" width="1.875" style="53" customWidth="1"/>
    <col min="9735" max="9735" width="13" style="53" customWidth="1"/>
    <col min="9736" max="9740" width="10.875" style="53" customWidth="1"/>
    <col min="9741" max="9741" width="11.75" style="53" customWidth="1"/>
    <col min="9742" max="9744" width="10.875" style="53" customWidth="1"/>
    <col min="9745" max="9989" width="9" style="53"/>
    <col min="9990" max="9990" width="1.875" style="53" customWidth="1"/>
    <col min="9991" max="9991" width="13" style="53" customWidth="1"/>
    <col min="9992" max="9996" width="10.875" style="53" customWidth="1"/>
    <col min="9997" max="9997" width="11.75" style="53" customWidth="1"/>
    <col min="9998" max="10000" width="10.875" style="53" customWidth="1"/>
    <col min="10001" max="10245" width="9" style="53"/>
    <col min="10246" max="10246" width="1.875" style="53" customWidth="1"/>
    <col min="10247" max="10247" width="13" style="53" customWidth="1"/>
    <col min="10248" max="10252" width="10.875" style="53" customWidth="1"/>
    <col min="10253" max="10253" width="11.75" style="53" customWidth="1"/>
    <col min="10254" max="10256" width="10.875" style="53" customWidth="1"/>
    <col min="10257" max="10501" width="9" style="53"/>
    <col min="10502" max="10502" width="1.875" style="53" customWidth="1"/>
    <col min="10503" max="10503" width="13" style="53" customWidth="1"/>
    <col min="10504" max="10508" width="10.875" style="53" customWidth="1"/>
    <col min="10509" max="10509" width="11.75" style="53" customWidth="1"/>
    <col min="10510" max="10512" width="10.875" style="53" customWidth="1"/>
    <col min="10513" max="10757" width="9" style="53"/>
    <col min="10758" max="10758" width="1.875" style="53" customWidth="1"/>
    <col min="10759" max="10759" width="13" style="53" customWidth="1"/>
    <col min="10760" max="10764" width="10.875" style="53" customWidth="1"/>
    <col min="10765" max="10765" width="11.75" style="53" customWidth="1"/>
    <col min="10766" max="10768" width="10.875" style="53" customWidth="1"/>
    <col min="10769" max="11013" width="9" style="53"/>
    <col min="11014" max="11014" width="1.875" style="53" customWidth="1"/>
    <col min="11015" max="11015" width="13" style="53" customWidth="1"/>
    <col min="11016" max="11020" width="10.875" style="53" customWidth="1"/>
    <col min="11021" max="11021" width="11.75" style="53" customWidth="1"/>
    <col min="11022" max="11024" width="10.875" style="53" customWidth="1"/>
    <col min="11025" max="11269" width="9" style="53"/>
    <col min="11270" max="11270" width="1.875" style="53" customWidth="1"/>
    <col min="11271" max="11271" width="13" style="53" customWidth="1"/>
    <col min="11272" max="11276" width="10.875" style="53" customWidth="1"/>
    <col min="11277" max="11277" width="11.75" style="53" customWidth="1"/>
    <col min="11278" max="11280" width="10.875" style="53" customWidth="1"/>
    <col min="11281" max="11525" width="9" style="53"/>
    <col min="11526" max="11526" width="1.875" style="53" customWidth="1"/>
    <col min="11527" max="11527" width="13" style="53" customWidth="1"/>
    <col min="11528" max="11532" width="10.875" style="53" customWidth="1"/>
    <col min="11533" max="11533" width="11.75" style="53" customWidth="1"/>
    <col min="11534" max="11536" width="10.875" style="53" customWidth="1"/>
    <col min="11537" max="11781" width="9" style="53"/>
    <col min="11782" max="11782" width="1.875" style="53" customWidth="1"/>
    <col min="11783" max="11783" width="13" style="53" customWidth="1"/>
    <col min="11784" max="11788" width="10.875" style="53" customWidth="1"/>
    <col min="11789" max="11789" width="11.75" style="53" customWidth="1"/>
    <col min="11790" max="11792" width="10.875" style="53" customWidth="1"/>
    <col min="11793" max="12037" width="9" style="53"/>
    <col min="12038" max="12038" width="1.875" style="53" customWidth="1"/>
    <col min="12039" max="12039" width="13" style="53" customWidth="1"/>
    <col min="12040" max="12044" width="10.875" style="53" customWidth="1"/>
    <col min="12045" max="12045" width="11.75" style="53" customWidth="1"/>
    <col min="12046" max="12048" width="10.875" style="53" customWidth="1"/>
    <col min="12049" max="12293" width="9" style="53"/>
    <col min="12294" max="12294" width="1.875" style="53" customWidth="1"/>
    <col min="12295" max="12295" width="13" style="53" customWidth="1"/>
    <col min="12296" max="12300" width="10.875" style="53" customWidth="1"/>
    <col min="12301" max="12301" width="11.75" style="53" customWidth="1"/>
    <col min="12302" max="12304" width="10.875" style="53" customWidth="1"/>
    <col min="12305" max="12549" width="9" style="53"/>
    <col min="12550" max="12550" width="1.875" style="53" customWidth="1"/>
    <col min="12551" max="12551" width="13" style="53" customWidth="1"/>
    <col min="12552" max="12556" width="10.875" style="53" customWidth="1"/>
    <col min="12557" max="12557" width="11.75" style="53" customWidth="1"/>
    <col min="12558" max="12560" width="10.875" style="53" customWidth="1"/>
    <col min="12561" max="12805" width="9" style="53"/>
    <col min="12806" max="12806" width="1.875" style="53" customWidth="1"/>
    <col min="12807" max="12807" width="13" style="53" customWidth="1"/>
    <col min="12808" max="12812" width="10.875" style="53" customWidth="1"/>
    <col min="12813" max="12813" width="11.75" style="53" customWidth="1"/>
    <col min="12814" max="12816" width="10.875" style="53" customWidth="1"/>
    <col min="12817" max="13061" width="9" style="53"/>
    <col min="13062" max="13062" width="1.875" style="53" customWidth="1"/>
    <col min="13063" max="13063" width="13" style="53" customWidth="1"/>
    <col min="13064" max="13068" width="10.875" style="53" customWidth="1"/>
    <col min="13069" max="13069" width="11.75" style="53" customWidth="1"/>
    <col min="13070" max="13072" width="10.875" style="53" customWidth="1"/>
    <col min="13073" max="13317" width="9" style="53"/>
    <col min="13318" max="13318" width="1.875" style="53" customWidth="1"/>
    <col min="13319" max="13319" width="13" style="53" customWidth="1"/>
    <col min="13320" max="13324" width="10.875" style="53" customWidth="1"/>
    <col min="13325" max="13325" width="11.75" style="53" customWidth="1"/>
    <col min="13326" max="13328" width="10.875" style="53" customWidth="1"/>
    <col min="13329" max="13573" width="9" style="53"/>
    <col min="13574" max="13574" width="1.875" style="53" customWidth="1"/>
    <col min="13575" max="13575" width="13" style="53" customWidth="1"/>
    <col min="13576" max="13580" width="10.875" style="53" customWidth="1"/>
    <col min="13581" max="13581" width="11.75" style="53" customWidth="1"/>
    <col min="13582" max="13584" width="10.875" style="53" customWidth="1"/>
    <col min="13585" max="13829" width="9" style="53"/>
    <col min="13830" max="13830" width="1.875" style="53" customWidth="1"/>
    <col min="13831" max="13831" width="13" style="53" customWidth="1"/>
    <col min="13832" max="13836" width="10.875" style="53" customWidth="1"/>
    <col min="13837" max="13837" width="11.75" style="53" customWidth="1"/>
    <col min="13838" max="13840" width="10.875" style="53" customWidth="1"/>
    <col min="13841" max="14085" width="9" style="53"/>
    <col min="14086" max="14086" width="1.875" style="53" customWidth="1"/>
    <col min="14087" max="14087" width="13" style="53" customWidth="1"/>
    <col min="14088" max="14092" width="10.875" style="53" customWidth="1"/>
    <col min="14093" max="14093" width="11.75" style="53" customWidth="1"/>
    <col min="14094" max="14096" width="10.875" style="53" customWidth="1"/>
    <col min="14097" max="14341" width="9" style="53"/>
    <col min="14342" max="14342" width="1.875" style="53" customWidth="1"/>
    <col min="14343" max="14343" width="13" style="53" customWidth="1"/>
    <col min="14344" max="14348" width="10.875" style="53" customWidth="1"/>
    <col min="14349" max="14349" width="11.75" style="53" customWidth="1"/>
    <col min="14350" max="14352" width="10.875" style="53" customWidth="1"/>
    <col min="14353" max="14597" width="9" style="53"/>
    <col min="14598" max="14598" width="1.875" style="53" customWidth="1"/>
    <col min="14599" max="14599" width="13" style="53" customWidth="1"/>
    <col min="14600" max="14604" width="10.875" style="53" customWidth="1"/>
    <col min="14605" max="14605" width="11.75" style="53" customWidth="1"/>
    <col min="14606" max="14608" width="10.875" style="53" customWidth="1"/>
    <col min="14609" max="14853" width="9" style="53"/>
    <col min="14854" max="14854" width="1.875" style="53" customWidth="1"/>
    <col min="14855" max="14855" width="13" style="53" customWidth="1"/>
    <col min="14856" max="14860" width="10.875" style="53" customWidth="1"/>
    <col min="14861" max="14861" width="11.75" style="53" customWidth="1"/>
    <col min="14862" max="14864" width="10.875" style="53" customWidth="1"/>
    <col min="14865" max="15109" width="9" style="53"/>
    <col min="15110" max="15110" width="1.875" style="53" customWidth="1"/>
    <col min="15111" max="15111" width="13" style="53" customWidth="1"/>
    <col min="15112" max="15116" width="10.875" style="53" customWidth="1"/>
    <col min="15117" max="15117" width="11.75" style="53" customWidth="1"/>
    <col min="15118" max="15120" width="10.875" style="53" customWidth="1"/>
    <col min="15121" max="15365" width="9" style="53"/>
    <col min="15366" max="15366" width="1.875" style="53" customWidth="1"/>
    <col min="15367" max="15367" width="13" style="53" customWidth="1"/>
    <col min="15368" max="15372" width="10.875" style="53" customWidth="1"/>
    <col min="15373" max="15373" width="11.75" style="53" customWidth="1"/>
    <col min="15374" max="15376" width="10.875" style="53" customWidth="1"/>
    <col min="15377" max="15621" width="9" style="53"/>
    <col min="15622" max="15622" width="1.875" style="53" customWidth="1"/>
    <col min="15623" max="15623" width="13" style="53" customWidth="1"/>
    <col min="15624" max="15628" width="10.875" style="53" customWidth="1"/>
    <col min="15629" max="15629" width="11.75" style="53" customWidth="1"/>
    <col min="15630" max="15632" width="10.875" style="53" customWidth="1"/>
    <col min="15633" max="15877" width="9" style="53"/>
    <col min="15878" max="15878" width="1.875" style="53" customWidth="1"/>
    <col min="15879" max="15879" width="13" style="53" customWidth="1"/>
    <col min="15880" max="15884" width="10.875" style="53" customWidth="1"/>
    <col min="15885" max="15885" width="11.75" style="53" customWidth="1"/>
    <col min="15886" max="15888" width="10.875" style="53" customWidth="1"/>
    <col min="15889" max="16133" width="9" style="53"/>
    <col min="16134" max="16134" width="1.875" style="53" customWidth="1"/>
    <col min="16135" max="16135" width="13" style="53" customWidth="1"/>
    <col min="16136" max="16140" width="10.875" style="53" customWidth="1"/>
    <col min="16141" max="16141" width="11.75" style="53" customWidth="1"/>
    <col min="16142" max="16144" width="10.875" style="53" customWidth="1"/>
    <col min="16145" max="16384" width="9" style="53"/>
  </cols>
  <sheetData>
    <row r="1" spans="1:21" ht="23.25" customHeight="1" x14ac:dyDescent="0.35">
      <c r="A1" s="60" t="s">
        <v>18</v>
      </c>
      <c r="N1" s="75" t="s">
        <v>29</v>
      </c>
    </row>
    <row r="2" spans="1:21" ht="17.25" customHeight="1" x14ac:dyDescent="0.2">
      <c r="A2" s="90" t="s">
        <v>19</v>
      </c>
      <c r="B2" s="58"/>
      <c r="C2" s="58"/>
      <c r="D2" s="58"/>
      <c r="K2" s="61"/>
      <c r="L2" s="66" t="s">
        <v>74</v>
      </c>
      <c r="M2" s="66"/>
      <c r="N2" s="66"/>
    </row>
    <row r="3" spans="1:21" ht="7.5" customHeight="1" x14ac:dyDescent="0.2">
      <c r="F3" s="54"/>
      <c r="G3" s="54"/>
      <c r="H3" s="54"/>
    </row>
    <row r="4" spans="1:21" x14ac:dyDescent="0.2">
      <c r="A4" s="88" t="s">
        <v>30</v>
      </c>
      <c r="B4" s="81"/>
      <c r="C4" s="81"/>
      <c r="D4" s="81"/>
      <c r="K4" s="82" t="s">
        <v>46</v>
      </c>
      <c r="L4" s="59">
        <v>41363</v>
      </c>
      <c r="M4" s="59"/>
      <c r="N4" s="59"/>
    </row>
    <row r="5" spans="1:21" x14ac:dyDescent="0.2">
      <c r="A5" s="88" t="s">
        <v>31</v>
      </c>
      <c r="B5" s="81"/>
      <c r="C5" s="81"/>
      <c r="D5" s="81"/>
      <c r="I5" s="55"/>
      <c r="J5" s="55"/>
      <c r="K5" s="82" t="s">
        <v>24</v>
      </c>
      <c r="L5" s="62" t="s">
        <v>71</v>
      </c>
      <c r="M5" s="62"/>
      <c r="N5" s="62"/>
    </row>
    <row r="6" spans="1:21" x14ac:dyDescent="0.2">
      <c r="A6" s="89" t="s">
        <v>32</v>
      </c>
      <c r="B6" s="81"/>
      <c r="C6" s="81"/>
      <c r="D6" s="81"/>
      <c r="K6" s="82" t="s">
        <v>34</v>
      </c>
      <c r="L6" s="63" t="s">
        <v>72</v>
      </c>
      <c r="M6" s="63"/>
      <c r="N6" s="63"/>
    </row>
    <row r="7" spans="1:21" x14ac:dyDescent="0.2">
      <c r="A7" s="89" t="s">
        <v>33</v>
      </c>
      <c r="B7" s="83"/>
      <c r="C7" s="67"/>
      <c r="D7" s="67"/>
      <c r="K7" s="82" t="s">
        <v>47</v>
      </c>
      <c r="L7" s="64"/>
      <c r="M7" s="64"/>
      <c r="N7" s="64"/>
    </row>
    <row r="8" spans="1:21" x14ac:dyDescent="0.2">
      <c r="A8" s="56"/>
      <c r="B8" s="56"/>
      <c r="C8" s="128"/>
      <c r="D8" s="128"/>
      <c r="K8" s="82" t="s">
        <v>22</v>
      </c>
      <c r="L8" s="65"/>
      <c r="M8" s="65"/>
      <c r="N8" s="65"/>
    </row>
    <row r="10" spans="1:21" s="84" customFormat="1" ht="21" customHeight="1" x14ac:dyDescent="0.2">
      <c r="A10" s="127" t="s">
        <v>40</v>
      </c>
      <c r="B10" s="127" t="s">
        <v>41</v>
      </c>
      <c r="C10" s="127" t="s">
        <v>38</v>
      </c>
      <c r="D10" s="127" t="s">
        <v>39</v>
      </c>
      <c r="E10" s="127" t="s">
        <v>38</v>
      </c>
      <c r="F10" s="127" t="s">
        <v>39</v>
      </c>
      <c r="G10" s="129" t="s">
        <v>42</v>
      </c>
      <c r="H10" s="127" t="s">
        <v>54</v>
      </c>
      <c r="I10" s="129" t="s">
        <v>43</v>
      </c>
      <c r="J10" s="129"/>
      <c r="K10" s="129"/>
      <c r="L10" s="127" t="s">
        <v>44</v>
      </c>
      <c r="M10" s="127"/>
      <c r="N10" s="91" t="s">
        <v>45</v>
      </c>
    </row>
    <row r="11" spans="1:21" s="71" customFormat="1" ht="51" x14ac:dyDescent="0.2">
      <c r="A11" s="127"/>
      <c r="B11" s="127"/>
      <c r="C11" s="127"/>
      <c r="D11" s="127"/>
      <c r="E11" s="127"/>
      <c r="F11" s="127"/>
      <c r="G11" s="129"/>
      <c r="H11" s="127"/>
      <c r="I11" s="92" t="s">
        <v>55</v>
      </c>
      <c r="J11" s="92" t="s">
        <v>50</v>
      </c>
      <c r="K11" s="92" t="s">
        <v>51</v>
      </c>
      <c r="L11" s="92" t="s">
        <v>52</v>
      </c>
      <c r="M11" s="92" t="s">
        <v>53</v>
      </c>
      <c r="N11" s="91"/>
    </row>
    <row r="12" spans="1:21" x14ac:dyDescent="0.2">
      <c r="A12" s="93" t="s">
        <v>60</v>
      </c>
      <c r="B12" s="94">
        <v>41334</v>
      </c>
      <c r="C12" s="101">
        <v>0.33333333333333331</v>
      </c>
      <c r="D12" s="101">
        <v>0.47916666666666669</v>
      </c>
      <c r="E12" s="95">
        <v>0.5625</v>
      </c>
      <c r="F12" s="101">
        <v>0.79166666666666663</v>
      </c>
      <c r="G12" s="96">
        <f>IF((((D12-C12)+(F12-E12))*24)&gt;7.5,7.5,((D12-C12)+(F12-E12))*24)</f>
        <v>7.5</v>
      </c>
      <c r="H12" s="102" t="s">
        <v>73</v>
      </c>
      <c r="I12" s="97">
        <f t="shared" ref="I12:I42" si="0">IF(((D12-C12)+(F12-E12))*24&gt;7.5,((D12-C12)+(F12-E12))*24-7.5,0)</f>
        <v>1.5</v>
      </c>
      <c r="J12" s="85"/>
      <c r="K12" s="85"/>
      <c r="L12" s="98"/>
      <c r="M12" s="98"/>
      <c r="N12" s="99"/>
    </row>
    <row r="13" spans="1:21" x14ac:dyDescent="0.2">
      <c r="A13" s="93" t="s">
        <v>61</v>
      </c>
      <c r="B13" s="100">
        <v>41335</v>
      </c>
      <c r="C13" s="101">
        <v>0.33333333333333331</v>
      </c>
      <c r="D13" s="101">
        <v>0.47916666666666669</v>
      </c>
      <c r="E13" s="95"/>
      <c r="F13" s="101"/>
      <c r="G13" s="96">
        <f t="shared" ref="G13:G41" si="1">IF((((D13-C13)+(F13-E13))*24)&gt;7.5,7.5,((D13-C13)+(F13-E13))*24)</f>
        <v>3.5000000000000009</v>
      </c>
      <c r="H13" s="102" t="s">
        <v>73</v>
      </c>
      <c r="I13" s="97">
        <f t="shared" si="0"/>
        <v>0</v>
      </c>
      <c r="J13" s="86"/>
      <c r="K13" s="86"/>
      <c r="L13" s="103"/>
      <c r="M13" s="98"/>
      <c r="N13" s="99"/>
      <c r="S13" s="53" t="s">
        <v>66</v>
      </c>
      <c r="U13" s="53" t="s">
        <v>69</v>
      </c>
    </row>
    <row r="14" spans="1:21" x14ac:dyDescent="0.2">
      <c r="A14" s="93" t="s">
        <v>62</v>
      </c>
      <c r="B14" s="94">
        <v>41336</v>
      </c>
      <c r="C14" s="101"/>
      <c r="D14" s="101"/>
      <c r="E14" s="95"/>
      <c r="F14" s="101"/>
      <c r="G14" s="96"/>
      <c r="H14" s="102"/>
      <c r="I14" s="97">
        <f t="shared" si="0"/>
        <v>0</v>
      </c>
      <c r="J14" s="86"/>
      <c r="K14" s="86"/>
      <c r="L14" s="103"/>
      <c r="M14" s="98"/>
      <c r="N14" s="99">
        <f t="shared" ref="N14:N42" si="2">IF(G14&gt;0,IF((G14+L14+M14)&lt;&gt;7.5,"Sai, tổng phải bằng 7,5",0),0)</f>
        <v>0</v>
      </c>
      <c r="S14" s="53" t="s">
        <v>67</v>
      </c>
      <c r="U14" s="53" t="s">
        <v>70</v>
      </c>
    </row>
    <row r="15" spans="1:21" x14ac:dyDescent="0.2">
      <c r="A15" s="104" t="s">
        <v>56</v>
      </c>
      <c r="B15" s="100">
        <v>41337</v>
      </c>
      <c r="C15" s="101">
        <v>0.33333333333333331</v>
      </c>
      <c r="D15" s="101">
        <v>0.47916666666666669</v>
      </c>
      <c r="E15" s="95">
        <v>0.5625</v>
      </c>
      <c r="F15" s="101">
        <v>0.83333333333333337</v>
      </c>
      <c r="G15" s="96">
        <f t="shared" si="1"/>
        <v>7.5</v>
      </c>
      <c r="H15" s="102" t="s">
        <v>73</v>
      </c>
      <c r="I15" s="97">
        <f t="shared" si="0"/>
        <v>2.5000000000000018</v>
      </c>
      <c r="J15" s="86"/>
      <c r="K15" s="86"/>
      <c r="L15" s="103"/>
      <c r="M15" s="98"/>
      <c r="N15" s="99">
        <f t="shared" si="2"/>
        <v>0</v>
      </c>
      <c r="S15" s="53" t="s">
        <v>68</v>
      </c>
    </row>
    <row r="16" spans="1:21" x14ac:dyDescent="0.2">
      <c r="A16" s="93" t="s">
        <v>57</v>
      </c>
      <c r="B16" s="94">
        <v>41338</v>
      </c>
      <c r="C16" s="101">
        <v>0.33333333333333331</v>
      </c>
      <c r="D16" s="101">
        <v>0.47916666666666669</v>
      </c>
      <c r="E16" s="95">
        <v>0.5625</v>
      </c>
      <c r="F16" s="101">
        <v>0.72916666666666663</v>
      </c>
      <c r="G16" s="96">
        <f t="shared" si="1"/>
        <v>7.5</v>
      </c>
      <c r="H16" s="102" t="s">
        <v>73</v>
      </c>
      <c r="I16" s="97">
        <f t="shared" si="0"/>
        <v>0</v>
      </c>
      <c r="J16" s="86"/>
      <c r="K16" s="86"/>
      <c r="L16" s="103"/>
      <c r="M16" s="98"/>
      <c r="N16" s="99"/>
    </row>
    <row r="17" spans="1:14" x14ac:dyDescent="0.2">
      <c r="A17" s="93" t="s">
        <v>58</v>
      </c>
      <c r="B17" s="100">
        <v>41339</v>
      </c>
      <c r="C17" s="101">
        <v>0.33333333333333331</v>
      </c>
      <c r="D17" s="101">
        <v>0.47916666666666669</v>
      </c>
      <c r="E17" s="95">
        <v>0.5625</v>
      </c>
      <c r="F17" s="101">
        <v>0.875</v>
      </c>
      <c r="G17" s="96">
        <f t="shared" si="1"/>
        <v>7.5</v>
      </c>
      <c r="H17" s="102" t="s">
        <v>73</v>
      </c>
      <c r="I17" s="97">
        <f t="shared" si="0"/>
        <v>3.5</v>
      </c>
      <c r="J17" s="86"/>
      <c r="K17" s="86"/>
      <c r="L17" s="103"/>
      <c r="M17" s="98"/>
      <c r="N17" s="99">
        <f t="shared" si="2"/>
        <v>0</v>
      </c>
    </row>
    <row r="18" spans="1:14" x14ac:dyDescent="0.2">
      <c r="A18" s="93" t="s">
        <v>59</v>
      </c>
      <c r="B18" s="94">
        <v>41340</v>
      </c>
      <c r="C18" s="101">
        <v>0.33333333333333331</v>
      </c>
      <c r="D18" s="101">
        <v>0.47916666666666669</v>
      </c>
      <c r="E18" s="95">
        <v>0.5625</v>
      </c>
      <c r="F18" s="101">
        <v>0.8125</v>
      </c>
      <c r="G18" s="96">
        <f t="shared" si="1"/>
        <v>7.5</v>
      </c>
      <c r="H18" s="102" t="s">
        <v>73</v>
      </c>
      <c r="I18" s="97">
        <f t="shared" si="0"/>
        <v>2</v>
      </c>
      <c r="J18" s="86"/>
      <c r="K18" s="86"/>
      <c r="L18" s="103"/>
      <c r="M18" s="98"/>
      <c r="N18" s="99">
        <f t="shared" si="2"/>
        <v>0</v>
      </c>
    </row>
    <row r="19" spans="1:14" x14ac:dyDescent="0.2">
      <c r="A19" s="93" t="s">
        <v>60</v>
      </c>
      <c r="B19" s="100">
        <v>41341</v>
      </c>
      <c r="C19" s="101">
        <v>0.33333333333333331</v>
      </c>
      <c r="D19" s="101">
        <v>0.47916666666666669</v>
      </c>
      <c r="E19" s="95">
        <v>0.5625</v>
      </c>
      <c r="F19" s="101">
        <v>0.83333333333333337</v>
      </c>
      <c r="G19" s="96">
        <f t="shared" si="1"/>
        <v>7.5</v>
      </c>
      <c r="H19" s="102" t="s">
        <v>73</v>
      </c>
      <c r="I19" s="97">
        <f t="shared" si="0"/>
        <v>2.5000000000000018</v>
      </c>
      <c r="J19" s="86"/>
      <c r="K19" s="86"/>
      <c r="L19" s="103"/>
      <c r="M19" s="98"/>
      <c r="N19" s="99">
        <f t="shared" si="2"/>
        <v>0</v>
      </c>
    </row>
    <row r="20" spans="1:14" x14ac:dyDescent="0.2">
      <c r="A20" s="93" t="s">
        <v>61</v>
      </c>
      <c r="B20" s="94">
        <v>41342</v>
      </c>
      <c r="C20" s="101">
        <v>0.33333333333333331</v>
      </c>
      <c r="D20" s="101">
        <v>0.47916666666666669</v>
      </c>
      <c r="E20" s="95"/>
      <c r="F20" s="101"/>
      <c r="G20" s="96">
        <f t="shared" si="1"/>
        <v>3.5000000000000009</v>
      </c>
      <c r="H20" s="102" t="s">
        <v>73</v>
      </c>
      <c r="I20" s="97">
        <f t="shared" si="0"/>
        <v>0</v>
      </c>
      <c r="J20" s="86"/>
      <c r="K20" s="86"/>
      <c r="L20" s="103"/>
      <c r="M20" s="98"/>
      <c r="N20" s="99"/>
    </row>
    <row r="21" spans="1:14" x14ac:dyDescent="0.2">
      <c r="A21" s="93" t="s">
        <v>62</v>
      </c>
      <c r="B21" s="100">
        <v>41343</v>
      </c>
      <c r="C21" s="101"/>
      <c r="D21" s="101"/>
      <c r="E21" s="95"/>
      <c r="F21" s="101"/>
      <c r="G21" s="96"/>
      <c r="H21" s="102"/>
      <c r="I21" s="97">
        <f t="shared" si="0"/>
        <v>0</v>
      </c>
      <c r="J21" s="86"/>
      <c r="K21" s="86"/>
      <c r="L21" s="103"/>
      <c r="M21" s="98"/>
      <c r="N21" s="99">
        <f t="shared" si="2"/>
        <v>0</v>
      </c>
    </row>
    <row r="22" spans="1:14" x14ac:dyDescent="0.2">
      <c r="A22" s="104" t="s">
        <v>56</v>
      </c>
      <c r="B22" s="94">
        <v>41344</v>
      </c>
      <c r="C22" s="101">
        <v>0.33333333333333331</v>
      </c>
      <c r="D22" s="101">
        <v>0.47916666666666669</v>
      </c>
      <c r="E22" s="95">
        <v>0.5625</v>
      </c>
      <c r="F22" s="101">
        <v>0.72916666666666663</v>
      </c>
      <c r="G22" s="96">
        <f t="shared" si="1"/>
        <v>7.5</v>
      </c>
      <c r="H22" s="102" t="s">
        <v>73</v>
      </c>
      <c r="I22" s="97">
        <f t="shared" si="0"/>
        <v>0</v>
      </c>
      <c r="J22" s="86"/>
      <c r="K22" s="86"/>
      <c r="L22" s="103"/>
      <c r="M22" s="98"/>
      <c r="N22" s="99">
        <f t="shared" si="2"/>
        <v>0</v>
      </c>
    </row>
    <row r="23" spans="1:14" x14ac:dyDescent="0.2">
      <c r="A23" s="93" t="s">
        <v>57</v>
      </c>
      <c r="B23" s="100">
        <v>41345</v>
      </c>
      <c r="C23" s="101">
        <v>0.33333333333333331</v>
      </c>
      <c r="D23" s="101">
        <v>0.47916666666666669</v>
      </c>
      <c r="E23" s="95">
        <v>0.5625</v>
      </c>
      <c r="F23" s="101">
        <v>0.72916666666666663</v>
      </c>
      <c r="G23" s="96">
        <f t="shared" si="1"/>
        <v>7.5</v>
      </c>
      <c r="H23" s="102" t="s">
        <v>73</v>
      </c>
      <c r="I23" s="97">
        <f t="shared" si="0"/>
        <v>0</v>
      </c>
      <c r="J23" s="86"/>
      <c r="K23" s="86"/>
      <c r="L23" s="103"/>
      <c r="M23" s="98"/>
      <c r="N23" s="99"/>
    </row>
    <row r="24" spans="1:14" x14ac:dyDescent="0.2">
      <c r="A24" s="93" t="s">
        <v>58</v>
      </c>
      <c r="B24" s="94">
        <v>41346</v>
      </c>
      <c r="C24" s="101">
        <v>0.33333333333333331</v>
      </c>
      <c r="D24" s="101">
        <v>0.47916666666666669</v>
      </c>
      <c r="E24" s="95">
        <v>0.5625</v>
      </c>
      <c r="F24" s="101">
        <v>0.72916666666666663</v>
      </c>
      <c r="G24" s="96">
        <f t="shared" si="1"/>
        <v>7.5</v>
      </c>
      <c r="H24" s="102" t="s">
        <v>73</v>
      </c>
      <c r="I24" s="97">
        <f t="shared" si="0"/>
        <v>0</v>
      </c>
      <c r="J24" s="86"/>
      <c r="K24" s="86"/>
      <c r="L24" s="103"/>
      <c r="M24" s="98"/>
      <c r="N24" s="99">
        <f t="shared" si="2"/>
        <v>0</v>
      </c>
    </row>
    <row r="25" spans="1:14" x14ac:dyDescent="0.2">
      <c r="A25" s="93" t="s">
        <v>59</v>
      </c>
      <c r="B25" s="100">
        <v>41347</v>
      </c>
      <c r="C25" s="101">
        <v>0.33333333333333331</v>
      </c>
      <c r="D25" s="101">
        <v>0.47916666666666669</v>
      </c>
      <c r="E25" s="95">
        <v>0.5625</v>
      </c>
      <c r="F25" s="101">
        <v>0.79166666666666663</v>
      </c>
      <c r="G25" s="96">
        <f>IF((((D25-C25)+(F25-E25))*24)&gt;7.5,7.5,((D25-C25)+(F25-E25))*24)</f>
        <v>7.5</v>
      </c>
      <c r="H25" s="102" t="s">
        <v>73</v>
      </c>
      <c r="I25" s="97">
        <f t="shared" si="0"/>
        <v>1.5</v>
      </c>
      <c r="J25" s="86"/>
      <c r="K25" s="86"/>
      <c r="L25" s="103"/>
      <c r="M25" s="98"/>
      <c r="N25" s="99">
        <f>IF(G25&gt;0,IF((G25+L25+M25)&lt;&gt;7.5,"Sai, tổng phải bằng 7,5",0),0)</f>
        <v>0</v>
      </c>
    </row>
    <row r="26" spans="1:14" x14ac:dyDescent="0.2">
      <c r="A26" s="93" t="s">
        <v>60</v>
      </c>
      <c r="B26" s="94">
        <v>41348</v>
      </c>
      <c r="C26" s="101">
        <v>0.33333333333333331</v>
      </c>
      <c r="D26" s="101">
        <v>0.47916666666666669</v>
      </c>
      <c r="E26" s="95">
        <v>0.5625</v>
      </c>
      <c r="F26" s="101">
        <v>0.83333333333333337</v>
      </c>
      <c r="G26" s="96">
        <f t="shared" si="1"/>
        <v>7.5</v>
      </c>
      <c r="H26" s="102" t="s">
        <v>73</v>
      </c>
      <c r="I26" s="97">
        <f t="shared" si="0"/>
        <v>2.5000000000000018</v>
      </c>
      <c r="J26" s="86"/>
      <c r="K26" s="86"/>
      <c r="L26" s="103"/>
      <c r="M26" s="98"/>
      <c r="N26" s="99">
        <f t="shared" si="2"/>
        <v>0</v>
      </c>
    </row>
    <row r="27" spans="1:14" x14ac:dyDescent="0.2">
      <c r="A27" s="93" t="s">
        <v>61</v>
      </c>
      <c r="B27" s="100">
        <v>41349</v>
      </c>
      <c r="C27" s="101">
        <v>0.33333333333333331</v>
      </c>
      <c r="D27" s="101">
        <v>0.47916666666666669</v>
      </c>
      <c r="E27" s="95"/>
      <c r="F27" s="101"/>
      <c r="G27" s="96">
        <f t="shared" si="1"/>
        <v>3.5000000000000009</v>
      </c>
      <c r="H27" s="102" t="s">
        <v>73</v>
      </c>
      <c r="I27" s="97">
        <f t="shared" si="0"/>
        <v>0</v>
      </c>
      <c r="J27" s="86"/>
      <c r="K27" s="86"/>
      <c r="L27" s="103"/>
      <c r="M27" s="98"/>
      <c r="N27" s="99"/>
    </row>
    <row r="28" spans="1:14" x14ac:dyDescent="0.2">
      <c r="A28" s="93" t="s">
        <v>62</v>
      </c>
      <c r="B28" s="94">
        <v>41350</v>
      </c>
      <c r="C28" s="101"/>
      <c r="D28" s="101"/>
      <c r="E28" s="95"/>
      <c r="F28" s="101"/>
      <c r="G28" s="96">
        <f t="shared" si="1"/>
        <v>0</v>
      </c>
      <c r="H28" s="102"/>
      <c r="I28" s="97">
        <f t="shared" si="0"/>
        <v>0</v>
      </c>
      <c r="J28" s="86"/>
      <c r="K28" s="86"/>
      <c r="L28" s="103"/>
      <c r="M28" s="98"/>
      <c r="N28" s="99">
        <f t="shared" si="2"/>
        <v>0</v>
      </c>
    </row>
    <row r="29" spans="1:14" x14ac:dyDescent="0.2">
      <c r="A29" s="104" t="s">
        <v>56</v>
      </c>
      <c r="B29" s="100">
        <v>41351</v>
      </c>
      <c r="C29" s="101">
        <v>0.33333333333333331</v>
      </c>
      <c r="D29" s="101">
        <v>0.47916666666666669</v>
      </c>
      <c r="E29" s="95">
        <v>0.5625</v>
      </c>
      <c r="F29" s="101">
        <v>0.72916666666666663</v>
      </c>
      <c r="G29" s="96">
        <f t="shared" si="1"/>
        <v>7.5</v>
      </c>
      <c r="H29" s="102" t="s">
        <v>73</v>
      </c>
      <c r="I29" s="97">
        <f t="shared" si="0"/>
        <v>0</v>
      </c>
      <c r="J29" s="86"/>
      <c r="K29" s="86"/>
      <c r="L29" s="103"/>
      <c r="M29" s="98"/>
      <c r="N29" s="99">
        <f t="shared" si="2"/>
        <v>0</v>
      </c>
    </row>
    <row r="30" spans="1:14" x14ac:dyDescent="0.2">
      <c r="A30" s="93" t="s">
        <v>57</v>
      </c>
      <c r="B30" s="94">
        <v>41352</v>
      </c>
      <c r="C30" s="101">
        <v>0.33333333333333331</v>
      </c>
      <c r="D30" s="101">
        <v>0.47916666666666669</v>
      </c>
      <c r="E30" s="95">
        <v>0.5625</v>
      </c>
      <c r="F30" s="101">
        <v>0.72916666666666663</v>
      </c>
      <c r="G30" s="96">
        <f t="shared" si="1"/>
        <v>7.5</v>
      </c>
      <c r="H30" s="102" t="s">
        <v>73</v>
      </c>
      <c r="I30" s="97">
        <f t="shared" si="0"/>
        <v>0</v>
      </c>
      <c r="J30" s="86"/>
      <c r="K30" s="86"/>
      <c r="L30" s="103"/>
      <c r="M30" s="98"/>
      <c r="N30" s="99"/>
    </row>
    <row r="31" spans="1:14" x14ac:dyDescent="0.2">
      <c r="A31" s="93" t="s">
        <v>58</v>
      </c>
      <c r="B31" s="100">
        <v>41353</v>
      </c>
      <c r="C31" s="101">
        <v>0.33333333333333331</v>
      </c>
      <c r="D31" s="101">
        <v>0.47916666666666669</v>
      </c>
      <c r="E31" s="95">
        <v>0.5625</v>
      </c>
      <c r="F31" s="101">
        <v>0.72916666666666663</v>
      </c>
      <c r="G31" s="96">
        <f t="shared" si="1"/>
        <v>7.5</v>
      </c>
      <c r="H31" s="102" t="s">
        <v>73</v>
      </c>
      <c r="I31" s="97">
        <f t="shared" si="0"/>
        <v>0</v>
      </c>
      <c r="J31" s="86"/>
      <c r="K31" s="86"/>
      <c r="L31" s="103"/>
      <c r="M31" s="98"/>
      <c r="N31" s="99">
        <f t="shared" si="2"/>
        <v>0</v>
      </c>
    </row>
    <row r="32" spans="1:14" x14ac:dyDescent="0.2">
      <c r="A32" s="93" t="s">
        <v>59</v>
      </c>
      <c r="B32" s="94">
        <v>41354</v>
      </c>
      <c r="C32" s="101">
        <v>0.33333333333333331</v>
      </c>
      <c r="D32" s="101">
        <v>0.47916666666666669</v>
      </c>
      <c r="E32" s="95">
        <v>0.5625</v>
      </c>
      <c r="F32" s="101">
        <v>0.72916666666666663</v>
      </c>
      <c r="G32" s="96">
        <f t="shared" si="1"/>
        <v>7.5</v>
      </c>
      <c r="H32" s="102" t="s">
        <v>73</v>
      </c>
      <c r="I32" s="97">
        <f t="shared" si="0"/>
        <v>0</v>
      </c>
      <c r="J32" s="86"/>
      <c r="K32" s="86"/>
      <c r="L32" s="103"/>
      <c r="M32" s="98"/>
      <c r="N32" s="99">
        <f>IF(G32&gt;0,IF((G32+L32+M32)&lt;&gt;7.5,"Sai, tổng phải bằng 7,5",0),0)</f>
        <v>0</v>
      </c>
    </row>
    <row r="33" spans="1:14" x14ac:dyDescent="0.2">
      <c r="A33" s="93" t="s">
        <v>60</v>
      </c>
      <c r="B33" s="100">
        <v>41355</v>
      </c>
      <c r="C33" s="101">
        <v>0.33333333333333331</v>
      </c>
      <c r="D33" s="101">
        <v>0.47916666666666669</v>
      </c>
      <c r="E33" s="95">
        <v>0.5625</v>
      </c>
      <c r="F33" s="101">
        <v>0.72916666666666663</v>
      </c>
      <c r="G33" s="96">
        <f t="shared" si="1"/>
        <v>7.5</v>
      </c>
      <c r="H33" s="102" t="s">
        <v>73</v>
      </c>
      <c r="I33" s="97">
        <f t="shared" si="0"/>
        <v>0</v>
      </c>
      <c r="J33" s="86"/>
      <c r="K33" s="86"/>
      <c r="L33" s="103"/>
      <c r="M33" s="98"/>
      <c r="N33" s="99">
        <f t="shared" si="2"/>
        <v>0</v>
      </c>
    </row>
    <row r="34" spans="1:14" x14ac:dyDescent="0.2">
      <c r="A34" s="93" t="s">
        <v>61</v>
      </c>
      <c r="B34" s="94">
        <v>41356</v>
      </c>
      <c r="C34" s="101">
        <v>0.33333333333333331</v>
      </c>
      <c r="D34" s="101">
        <v>0.47916666666666669</v>
      </c>
      <c r="E34" s="95"/>
      <c r="F34" s="101"/>
      <c r="G34" s="96">
        <f t="shared" si="1"/>
        <v>3.5000000000000009</v>
      </c>
      <c r="H34" s="102" t="s">
        <v>73</v>
      </c>
      <c r="I34" s="97">
        <f t="shared" si="0"/>
        <v>0</v>
      </c>
      <c r="J34" s="86"/>
      <c r="K34" s="86"/>
      <c r="L34" s="103"/>
      <c r="M34" s="98"/>
      <c r="N34" s="99"/>
    </row>
    <row r="35" spans="1:14" x14ac:dyDescent="0.2">
      <c r="A35" s="93" t="s">
        <v>62</v>
      </c>
      <c r="B35" s="100">
        <v>41357</v>
      </c>
      <c r="C35" s="101"/>
      <c r="D35" s="101"/>
      <c r="E35" s="95"/>
      <c r="F35" s="101"/>
      <c r="G35" s="96">
        <f t="shared" si="1"/>
        <v>0</v>
      </c>
      <c r="H35" s="86"/>
      <c r="I35" s="97">
        <f t="shared" si="0"/>
        <v>0</v>
      </c>
      <c r="J35" s="86"/>
      <c r="K35" s="86"/>
      <c r="L35" s="103"/>
      <c r="M35" s="98"/>
      <c r="N35" s="99">
        <f t="shared" si="2"/>
        <v>0</v>
      </c>
    </row>
    <row r="36" spans="1:14" x14ac:dyDescent="0.2">
      <c r="A36" s="104" t="s">
        <v>56</v>
      </c>
      <c r="B36" s="94">
        <v>41358</v>
      </c>
      <c r="C36" s="101">
        <v>0.33333333333333331</v>
      </c>
      <c r="D36" s="101">
        <v>0.47916666666666669</v>
      </c>
      <c r="E36" s="95">
        <v>0.5625</v>
      </c>
      <c r="F36" s="101">
        <v>0.72916666666666663</v>
      </c>
      <c r="G36" s="96">
        <f t="shared" si="1"/>
        <v>7.5</v>
      </c>
      <c r="H36" s="102" t="s">
        <v>73</v>
      </c>
      <c r="I36" s="97">
        <f t="shared" si="0"/>
        <v>0</v>
      </c>
      <c r="J36" s="86"/>
      <c r="K36" s="86"/>
      <c r="L36" s="103"/>
      <c r="M36" s="98"/>
      <c r="N36" s="99">
        <f t="shared" si="2"/>
        <v>0</v>
      </c>
    </row>
    <row r="37" spans="1:14" x14ac:dyDescent="0.2">
      <c r="A37" s="93" t="s">
        <v>57</v>
      </c>
      <c r="B37" s="100">
        <v>41359</v>
      </c>
      <c r="C37" s="101">
        <v>0.33333333333333331</v>
      </c>
      <c r="D37" s="101">
        <v>0.47916666666666669</v>
      </c>
      <c r="E37" s="95">
        <v>0.5625</v>
      </c>
      <c r="F37" s="101">
        <v>0.72916666666666663</v>
      </c>
      <c r="G37" s="96">
        <f t="shared" si="1"/>
        <v>7.5</v>
      </c>
      <c r="H37" s="102" t="s">
        <v>73</v>
      </c>
      <c r="I37" s="97">
        <f t="shared" si="0"/>
        <v>0</v>
      </c>
      <c r="J37" s="86"/>
      <c r="K37" s="86"/>
      <c r="L37" s="103"/>
      <c r="M37" s="98"/>
      <c r="N37" s="99"/>
    </row>
    <row r="38" spans="1:14" x14ac:dyDescent="0.2">
      <c r="A38" s="93" t="s">
        <v>58</v>
      </c>
      <c r="B38" s="94">
        <v>41360</v>
      </c>
      <c r="C38" s="101">
        <v>0.33333333333333331</v>
      </c>
      <c r="D38" s="101">
        <v>0.47916666666666669</v>
      </c>
      <c r="E38" s="95">
        <v>0.5625</v>
      </c>
      <c r="F38" s="101">
        <v>0.72916666666666663</v>
      </c>
      <c r="G38" s="96">
        <f>IF((((D38-C38)+(F38-E38))*24)&gt;7.5,7.5,((D38-C38)+(F38-E38))*24)</f>
        <v>7.5</v>
      </c>
      <c r="H38" s="102" t="s">
        <v>73</v>
      </c>
      <c r="I38" s="97">
        <f t="shared" si="0"/>
        <v>0</v>
      </c>
      <c r="J38" s="86"/>
      <c r="K38" s="86"/>
      <c r="L38" s="103"/>
      <c r="M38" s="98"/>
      <c r="N38" s="99">
        <f t="shared" si="2"/>
        <v>0</v>
      </c>
    </row>
    <row r="39" spans="1:14" x14ac:dyDescent="0.2">
      <c r="A39" s="93" t="s">
        <v>59</v>
      </c>
      <c r="B39" s="100">
        <v>41361</v>
      </c>
      <c r="C39" s="101">
        <v>0.33333333333333331</v>
      </c>
      <c r="D39" s="101">
        <v>0.47916666666666669</v>
      </c>
      <c r="E39" s="95">
        <v>0.5625</v>
      </c>
      <c r="F39" s="101">
        <v>0.875</v>
      </c>
      <c r="G39" s="96">
        <f t="shared" si="1"/>
        <v>7.5</v>
      </c>
      <c r="H39" s="102" t="s">
        <v>73</v>
      </c>
      <c r="I39" s="97">
        <f t="shared" si="0"/>
        <v>3.5</v>
      </c>
      <c r="J39" s="86"/>
      <c r="K39" s="86"/>
      <c r="L39" s="103"/>
      <c r="M39" s="98"/>
      <c r="N39" s="99">
        <f t="shared" si="2"/>
        <v>0</v>
      </c>
    </row>
    <row r="40" spans="1:14" x14ac:dyDescent="0.2">
      <c r="A40" s="93" t="s">
        <v>60</v>
      </c>
      <c r="B40" s="94">
        <v>41362</v>
      </c>
      <c r="C40" s="101">
        <v>0.33333333333333331</v>
      </c>
      <c r="D40" s="101">
        <v>0.47916666666666669</v>
      </c>
      <c r="E40" s="95">
        <v>0.5625</v>
      </c>
      <c r="F40" s="101">
        <v>0.875</v>
      </c>
      <c r="G40" s="96">
        <f t="shared" si="1"/>
        <v>7.5</v>
      </c>
      <c r="H40" s="102" t="s">
        <v>73</v>
      </c>
      <c r="I40" s="97">
        <f t="shared" si="0"/>
        <v>3.5</v>
      </c>
      <c r="J40" s="86"/>
      <c r="K40" s="86"/>
      <c r="L40" s="103"/>
      <c r="M40" s="98"/>
      <c r="N40" s="99">
        <f t="shared" si="2"/>
        <v>0</v>
      </c>
    </row>
    <row r="41" spans="1:14" x14ac:dyDescent="0.2">
      <c r="A41" s="93" t="s">
        <v>61</v>
      </c>
      <c r="B41" s="100">
        <v>41363</v>
      </c>
      <c r="C41" s="101">
        <v>0.33333333333333331</v>
      </c>
      <c r="D41" s="101">
        <v>0.47916666666666669</v>
      </c>
      <c r="E41" s="95"/>
      <c r="F41" s="101"/>
      <c r="G41" s="96">
        <f t="shared" si="1"/>
        <v>3.5000000000000009</v>
      </c>
      <c r="H41" s="102" t="s">
        <v>73</v>
      </c>
      <c r="I41" s="97">
        <f t="shared" si="0"/>
        <v>0</v>
      </c>
      <c r="J41" s="86"/>
      <c r="K41" s="86"/>
      <c r="L41" s="103"/>
      <c r="M41" s="98"/>
      <c r="N41" s="99"/>
    </row>
    <row r="42" spans="1:14" x14ac:dyDescent="0.2">
      <c r="A42" s="93" t="s">
        <v>62</v>
      </c>
      <c r="B42" s="94">
        <v>41364</v>
      </c>
      <c r="C42" s="101"/>
      <c r="D42" s="101"/>
      <c r="E42" s="95"/>
      <c r="F42" s="101"/>
      <c r="G42" s="96"/>
      <c r="H42" s="87"/>
      <c r="I42" s="97">
        <f t="shared" si="0"/>
        <v>0</v>
      </c>
      <c r="J42" s="87"/>
      <c r="K42" s="87"/>
      <c r="L42" s="105"/>
      <c r="M42" s="98"/>
      <c r="N42" s="99">
        <f t="shared" si="2"/>
        <v>0</v>
      </c>
    </row>
    <row r="43" spans="1:14" x14ac:dyDescent="0.2">
      <c r="E43" s="130" t="s">
        <v>35</v>
      </c>
      <c r="F43" s="131"/>
      <c r="G43" s="106">
        <f>SUM(G12:G42)</f>
        <v>175</v>
      </c>
      <c r="H43" s="106"/>
      <c r="I43" s="106">
        <f>SUM(I12:I42)</f>
        <v>23.000000000000007</v>
      </c>
      <c r="J43" s="106"/>
      <c r="K43" s="106"/>
      <c r="L43" s="106">
        <f>SUM(L12:L42)</f>
        <v>0</v>
      </c>
      <c r="M43" s="106">
        <f>SUM(M12:M42)</f>
        <v>0</v>
      </c>
      <c r="N43" s="73"/>
    </row>
    <row r="44" spans="1:14" ht="14.25" customHeight="1" x14ac:dyDescent="0.2">
      <c r="A44" s="107"/>
      <c r="B44" s="107"/>
      <c r="C44" s="57"/>
      <c r="D44" s="107"/>
      <c r="E44" s="130" t="s">
        <v>36</v>
      </c>
      <c r="F44" s="131"/>
      <c r="G44" s="108">
        <v>23464</v>
      </c>
      <c r="H44" s="109"/>
      <c r="I44" s="110"/>
      <c r="J44" s="110"/>
      <c r="K44" s="110"/>
      <c r="L44" s="111"/>
      <c r="M44" s="111"/>
      <c r="N44" s="74"/>
    </row>
    <row r="45" spans="1:14" x14ac:dyDescent="0.2">
      <c r="A45" s="54"/>
      <c r="B45" s="54"/>
      <c r="C45" s="54"/>
      <c r="D45" s="54"/>
      <c r="E45" s="130" t="s">
        <v>37</v>
      </c>
      <c r="F45" s="131"/>
      <c r="G45" s="112">
        <f>G43*G44</f>
        <v>4106200</v>
      </c>
      <c r="H45" s="112"/>
      <c r="I45" s="112">
        <f>I43*I44</f>
        <v>0</v>
      </c>
      <c r="J45" s="112">
        <f>J43*J44</f>
        <v>0</v>
      </c>
      <c r="K45" s="112">
        <f>K43*K44</f>
        <v>0</v>
      </c>
      <c r="L45" s="113">
        <f>L43*L44</f>
        <v>0</v>
      </c>
      <c r="M45" s="114">
        <f>-M43*M44</f>
        <v>0</v>
      </c>
      <c r="N45" s="115">
        <f>SUM(G45:M45)</f>
        <v>4106200</v>
      </c>
    </row>
    <row r="46" spans="1:14" x14ac:dyDescent="0.2">
      <c r="A46" s="54"/>
      <c r="B46" s="54"/>
      <c r="C46" s="54"/>
      <c r="D46" s="54"/>
      <c r="G46" s="69"/>
      <c r="H46" s="69"/>
      <c r="I46" s="69"/>
      <c r="J46" s="69"/>
      <c r="K46" s="69"/>
      <c r="L46" s="134" t="s">
        <v>65</v>
      </c>
      <c r="M46" s="135"/>
      <c r="N46" s="76">
        <f>SUM(N47:N48)</f>
        <v>-213465</v>
      </c>
    </row>
    <row r="47" spans="1:14" x14ac:dyDescent="0.2">
      <c r="A47" s="54"/>
      <c r="B47" s="54"/>
      <c r="C47" s="54"/>
      <c r="D47" s="54"/>
      <c r="G47" s="68"/>
      <c r="H47" s="68"/>
      <c r="I47" s="70"/>
      <c r="J47" s="70"/>
      <c r="K47" s="70"/>
      <c r="L47" s="78"/>
      <c r="M47" s="78" t="s">
        <v>49</v>
      </c>
      <c r="N47" s="77">
        <f>-9.5%*2100000*1.07</f>
        <v>-213465</v>
      </c>
    </row>
    <row r="48" spans="1:14" x14ac:dyDescent="0.2">
      <c r="A48" s="107"/>
      <c r="B48" s="107"/>
      <c r="C48" s="107"/>
      <c r="D48" s="107"/>
      <c r="E48" s="107"/>
      <c r="G48" s="71"/>
      <c r="H48" s="71"/>
      <c r="I48" s="116"/>
      <c r="J48" s="116"/>
      <c r="K48" s="116"/>
      <c r="L48" s="132" t="s">
        <v>64</v>
      </c>
      <c r="M48" s="133"/>
      <c r="N48" s="77">
        <v>0</v>
      </c>
    </row>
    <row r="49" spans="1:14" x14ac:dyDescent="0.2">
      <c r="G49" s="71"/>
      <c r="H49" s="71"/>
      <c r="I49" s="72"/>
      <c r="J49" s="72"/>
      <c r="K49" s="72"/>
      <c r="L49" s="134" t="s">
        <v>48</v>
      </c>
      <c r="M49" s="135"/>
      <c r="N49" s="79">
        <f>N45+N46</f>
        <v>3892735</v>
      </c>
    </row>
    <row r="50" spans="1:14" ht="12" customHeight="1" x14ac:dyDescent="0.2"/>
    <row r="51" spans="1:14" ht="12" customHeight="1" x14ac:dyDescent="0.2"/>
    <row r="52" spans="1:14" ht="12" customHeight="1" x14ac:dyDescent="0.2"/>
    <row r="53" spans="1:14" ht="12" customHeight="1" x14ac:dyDescent="0.2"/>
    <row r="54" spans="1:14" ht="12" customHeight="1" x14ac:dyDescent="0.2"/>
    <row r="55" spans="1:14" ht="12" customHeight="1" x14ac:dyDescent="0.2"/>
    <row r="56" spans="1:14" x14ac:dyDescent="0.2">
      <c r="A56" s="117"/>
      <c r="B56" s="117"/>
      <c r="C56" s="118"/>
      <c r="D56" s="80"/>
      <c r="G56" s="117"/>
      <c r="H56" s="117"/>
      <c r="I56" s="119"/>
      <c r="J56" s="57"/>
      <c r="K56" s="57"/>
      <c r="L56" s="80"/>
      <c r="M56" s="80"/>
      <c r="N56" s="80"/>
    </row>
    <row r="57" spans="1:14" x14ac:dyDescent="0.2">
      <c r="A57" s="120" t="s">
        <v>27</v>
      </c>
      <c r="C57" s="121" t="s">
        <v>16</v>
      </c>
      <c r="G57" s="120" t="s">
        <v>63</v>
      </c>
      <c r="H57" s="122" t="s">
        <v>16</v>
      </c>
      <c r="I57" s="121"/>
      <c r="L57" s="53" t="s">
        <v>28</v>
      </c>
      <c r="N57" s="121" t="s">
        <v>16</v>
      </c>
    </row>
  </sheetData>
  <mergeCells count="17">
    <mergeCell ref="E45:F45"/>
    <mergeCell ref="L48:M48"/>
    <mergeCell ref="L46:M46"/>
    <mergeCell ref="L49:M49"/>
    <mergeCell ref="B10:B11"/>
    <mergeCell ref="E43:F43"/>
    <mergeCell ref="E44:F44"/>
    <mergeCell ref="A10:A11"/>
    <mergeCell ref="L10:M10"/>
    <mergeCell ref="H10:H11"/>
    <mergeCell ref="C8:D8"/>
    <mergeCell ref="I10:K10"/>
    <mergeCell ref="G10:G11"/>
    <mergeCell ref="F10:F11"/>
    <mergeCell ref="E10:E11"/>
    <mergeCell ref="D10:D11"/>
    <mergeCell ref="C10:C11"/>
  </mergeCells>
  <dataValidations count="3">
    <dataValidation type="time" allowBlank="1" showInputMessage="1" showErrorMessage="1" errorTitle="Invalid Entry" error="Please enter time in military time format between 0:00 and 23:59 (1:00, 8:00, 13:00, 20:00, etc.)." sqref="WVP983081:WVS983087 JD12:JG42 SZ12:TC42 ACV12:ACY42 AMR12:AMU42 AWN12:AWQ42 BGJ12:BGM42 BQF12:BQI42 CAB12:CAE42 CJX12:CKA42 CTT12:CTW42 DDP12:DDS42 DNL12:DNO42 DXH12:DXK42 EHD12:EHG42 EQZ12:ERC42 FAV12:FAY42 FKR12:FKU42 FUN12:FUQ42 GEJ12:GEM42 GOF12:GOI42 GYB12:GYE42 HHX12:HIA42 HRT12:HRW42 IBP12:IBS42 ILL12:ILO42 IVH12:IVK42 JFD12:JFG42 JOZ12:JPC42 JYV12:JYY42 KIR12:KIU42 KSN12:KSQ42 LCJ12:LCM42 LMF12:LMI42 LWB12:LWE42 MFX12:MGA42 MPT12:MPW42 MZP12:MZS42 NJL12:NJO42 NTH12:NTK42 ODD12:ODG42 OMZ12:ONC42 OWV12:OWY42 PGR12:PGU42 PQN12:PQQ42 QAJ12:QAM42 QKF12:QKI42 QUB12:QUE42 RDX12:REA42 RNT12:RNW42 RXP12:RXS42 SHL12:SHO42 SRH12:SRK42 TBD12:TBG42 TKZ12:TLC42 TUV12:TUY42 UER12:UEU42 UON12:UOQ42 UYJ12:UYM42 VIF12:VII42 VSB12:VSE42 WBX12:WCA42 WLT12:WLW42 WVP12:WVS42 C65577:F65583 JD65577:JG65583 SZ65577:TC65583 ACV65577:ACY65583 AMR65577:AMU65583 AWN65577:AWQ65583 BGJ65577:BGM65583 BQF65577:BQI65583 CAB65577:CAE65583 CJX65577:CKA65583 CTT65577:CTW65583 DDP65577:DDS65583 DNL65577:DNO65583 DXH65577:DXK65583 EHD65577:EHG65583 EQZ65577:ERC65583 FAV65577:FAY65583 FKR65577:FKU65583 FUN65577:FUQ65583 GEJ65577:GEM65583 GOF65577:GOI65583 GYB65577:GYE65583 HHX65577:HIA65583 HRT65577:HRW65583 IBP65577:IBS65583 ILL65577:ILO65583 IVH65577:IVK65583 JFD65577:JFG65583 JOZ65577:JPC65583 JYV65577:JYY65583 KIR65577:KIU65583 KSN65577:KSQ65583 LCJ65577:LCM65583 LMF65577:LMI65583 LWB65577:LWE65583 MFX65577:MGA65583 MPT65577:MPW65583 MZP65577:MZS65583 NJL65577:NJO65583 NTH65577:NTK65583 ODD65577:ODG65583 OMZ65577:ONC65583 OWV65577:OWY65583 PGR65577:PGU65583 PQN65577:PQQ65583 QAJ65577:QAM65583 QKF65577:QKI65583 QUB65577:QUE65583 RDX65577:REA65583 RNT65577:RNW65583 RXP65577:RXS65583 SHL65577:SHO65583 SRH65577:SRK65583 TBD65577:TBG65583 TKZ65577:TLC65583 TUV65577:TUY65583 UER65577:UEU65583 UON65577:UOQ65583 UYJ65577:UYM65583 VIF65577:VII65583 VSB65577:VSE65583 WBX65577:WCA65583 WLT65577:WLW65583 WVP65577:WVS65583 C131113:F131119 JD131113:JG131119 SZ131113:TC131119 ACV131113:ACY131119 AMR131113:AMU131119 AWN131113:AWQ131119 BGJ131113:BGM131119 BQF131113:BQI131119 CAB131113:CAE131119 CJX131113:CKA131119 CTT131113:CTW131119 DDP131113:DDS131119 DNL131113:DNO131119 DXH131113:DXK131119 EHD131113:EHG131119 EQZ131113:ERC131119 FAV131113:FAY131119 FKR131113:FKU131119 FUN131113:FUQ131119 GEJ131113:GEM131119 GOF131113:GOI131119 GYB131113:GYE131119 HHX131113:HIA131119 HRT131113:HRW131119 IBP131113:IBS131119 ILL131113:ILO131119 IVH131113:IVK131119 JFD131113:JFG131119 JOZ131113:JPC131119 JYV131113:JYY131119 KIR131113:KIU131119 KSN131113:KSQ131119 LCJ131113:LCM131119 LMF131113:LMI131119 LWB131113:LWE131119 MFX131113:MGA131119 MPT131113:MPW131119 MZP131113:MZS131119 NJL131113:NJO131119 NTH131113:NTK131119 ODD131113:ODG131119 OMZ131113:ONC131119 OWV131113:OWY131119 PGR131113:PGU131119 PQN131113:PQQ131119 QAJ131113:QAM131119 QKF131113:QKI131119 QUB131113:QUE131119 RDX131113:REA131119 RNT131113:RNW131119 RXP131113:RXS131119 SHL131113:SHO131119 SRH131113:SRK131119 TBD131113:TBG131119 TKZ131113:TLC131119 TUV131113:TUY131119 UER131113:UEU131119 UON131113:UOQ131119 UYJ131113:UYM131119 VIF131113:VII131119 VSB131113:VSE131119 WBX131113:WCA131119 WLT131113:WLW131119 WVP131113:WVS131119 C196649:F196655 JD196649:JG196655 SZ196649:TC196655 ACV196649:ACY196655 AMR196649:AMU196655 AWN196649:AWQ196655 BGJ196649:BGM196655 BQF196649:BQI196655 CAB196649:CAE196655 CJX196649:CKA196655 CTT196649:CTW196655 DDP196649:DDS196655 DNL196649:DNO196655 DXH196649:DXK196655 EHD196649:EHG196655 EQZ196649:ERC196655 FAV196649:FAY196655 FKR196649:FKU196655 FUN196649:FUQ196655 GEJ196649:GEM196655 GOF196649:GOI196655 GYB196649:GYE196655 HHX196649:HIA196655 HRT196649:HRW196655 IBP196649:IBS196655 ILL196649:ILO196655 IVH196649:IVK196655 JFD196649:JFG196655 JOZ196649:JPC196655 JYV196649:JYY196655 KIR196649:KIU196655 KSN196649:KSQ196655 LCJ196649:LCM196655 LMF196649:LMI196655 LWB196649:LWE196655 MFX196649:MGA196655 MPT196649:MPW196655 MZP196649:MZS196655 NJL196649:NJO196655 NTH196649:NTK196655 ODD196649:ODG196655 OMZ196649:ONC196655 OWV196649:OWY196655 PGR196649:PGU196655 PQN196649:PQQ196655 QAJ196649:QAM196655 QKF196649:QKI196655 QUB196649:QUE196655 RDX196649:REA196655 RNT196649:RNW196655 RXP196649:RXS196655 SHL196649:SHO196655 SRH196649:SRK196655 TBD196649:TBG196655 TKZ196649:TLC196655 TUV196649:TUY196655 UER196649:UEU196655 UON196649:UOQ196655 UYJ196649:UYM196655 VIF196649:VII196655 VSB196649:VSE196655 WBX196649:WCA196655 WLT196649:WLW196655 WVP196649:WVS196655 C262185:F262191 JD262185:JG262191 SZ262185:TC262191 ACV262185:ACY262191 AMR262185:AMU262191 AWN262185:AWQ262191 BGJ262185:BGM262191 BQF262185:BQI262191 CAB262185:CAE262191 CJX262185:CKA262191 CTT262185:CTW262191 DDP262185:DDS262191 DNL262185:DNO262191 DXH262185:DXK262191 EHD262185:EHG262191 EQZ262185:ERC262191 FAV262185:FAY262191 FKR262185:FKU262191 FUN262185:FUQ262191 GEJ262185:GEM262191 GOF262185:GOI262191 GYB262185:GYE262191 HHX262185:HIA262191 HRT262185:HRW262191 IBP262185:IBS262191 ILL262185:ILO262191 IVH262185:IVK262191 JFD262185:JFG262191 JOZ262185:JPC262191 JYV262185:JYY262191 KIR262185:KIU262191 KSN262185:KSQ262191 LCJ262185:LCM262191 LMF262185:LMI262191 LWB262185:LWE262191 MFX262185:MGA262191 MPT262185:MPW262191 MZP262185:MZS262191 NJL262185:NJO262191 NTH262185:NTK262191 ODD262185:ODG262191 OMZ262185:ONC262191 OWV262185:OWY262191 PGR262185:PGU262191 PQN262185:PQQ262191 QAJ262185:QAM262191 QKF262185:QKI262191 QUB262185:QUE262191 RDX262185:REA262191 RNT262185:RNW262191 RXP262185:RXS262191 SHL262185:SHO262191 SRH262185:SRK262191 TBD262185:TBG262191 TKZ262185:TLC262191 TUV262185:TUY262191 UER262185:UEU262191 UON262185:UOQ262191 UYJ262185:UYM262191 VIF262185:VII262191 VSB262185:VSE262191 WBX262185:WCA262191 WLT262185:WLW262191 WVP262185:WVS262191 C327721:F327727 JD327721:JG327727 SZ327721:TC327727 ACV327721:ACY327727 AMR327721:AMU327727 AWN327721:AWQ327727 BGJ327721:BGM327727 BQF327721:BQI327727 CAB327721:CAE327727 CJX327721:CKA327727 CTT327721:CTW327727 DDP327721:DDS327727 DNL327721:DNO327727 DXH327721:DXK327727 EHD327721:EHG327727 EQZ327721:ERC327727 FAV327721:FAY327727 FKR327721:FKU327727 FUN327721:FUQ327727 GEJ327721:GEM327727 GOF327721:GOI327727 GYB327721:GYE327727 HHX327721:HIA327727 HRT327721:HRW327727 IBP327721:IBS327727 ILL327721:ILO327727 IVH327721:IVK327727 JFD327721:JFG327727 JOZ327721:JPC327727 JYV327721:JYY327727 KIR327721:KIU327727 KSN327721:KSQ327727 LCJ327721:LCM327727 LMF327721:LMI327727 LWB327721:LWE327727 MFX327721:MGA327727 MPT327721:MPW327727 MZP327721:MZS327727 NJL327721:NJO327727 NTH327721:NTK327727 ODD327721:ODG327727 OMZ327721:ONC327727 OWV327721:OWY327727 PGR327721:PGU327727 PQN327721:PQQ327727 QAJ327721:QAM327727 QKF327721:QKI327727 QUB327721:QUE327727 RDX327721:REA327727 RNT327721:RNW327727 RXP327721:RXS327727 SHL327721:SHO327727 SRH327721:SRK327727 TBD327721:TBG327727 TKZ327721:TLC327727 TUV327721:TUY327727 UER327721:UEU327727 UON327721:UOQ327727 UYJ327721:UYM327727 VIF327721:VII327727 VSB327721:VSE327727 WBX327721:WCA327727 WLT327721:WLW327727 WVP327721:WVS327727 C393257:F393263 JD393257:JG393263 SZ393257:TC393263 ACV393257:ACY393263 AMR393257:AMU393263 AWN393257:AWQ393263 BGJ393257:BGM393263 BQF393257:BQI393263 CAB393257:CAE393263 CJX393257:CKA393263 CTT393257:CTW393263 DDP393257:DDS393263 DNL393257:DNO393263 DXH393257:DXK393263 EHD393257:EHG393263 EQZ393257:ERC393263 FAV393257:FAY393263 FKR393257:FKU393263 FUN393257:FUQ393263 GEJ393257:GEM393263 GOF393257:GOI393263 GYB393257:GYE393263 HHX393257:HIA393263 HRT393257:HRW393263 IBP393257:IBS393263 ILL393257:ILO393263 IVH393257:IVK393263 JFD393257:JFG393263 JOZ393257:JPC393263 JYV393257:JYY393263 KIR393257:KIU393263 KSN393257:KSQ393263 LCJ393257:LCM393263 LMF393257:LMI393263 LWB393257:LWE393263 MFX393257:MGA393263 MPT393257:MPW393263 MZP393257:MZS393263 NJL393257:NJO393263 NTH393257:NTK393263 ODD393257:ODG393263 OMZ393257:ONC393263 OWV393257:OWY393263 PGR393257:PGU393263 PQN393257:PQQ393263 QAJ393257:QAM393263 QKF393257:QKI393263 QUB393257:QUE393263 RDX393257:REA393263 RNT393257:RNW393263 RXP393257:RXS393263 SHL393257:SHO393263 SRH393257:SRK393263 TBD393257:TBG393263 TKZ393257:TLC393263 TUV393257:TUY393263 UER393257:UEU393263 UON393257:UOQ393263 UYJ393257:UYM393263 VIF393257:VII393263 VSB393257:VSE393263 WBX393257:WCA393263 WLT393257:WLW393263 WVP393257:WVS393263 C458793:F458799 JD458793:JG458799 SZ458793:TC458799 ACV458793:ACY458799 AMR458793:AMU458799 AWN458793:AWQ458799 BGJ458793:BGM458799 BQF458793:BQI458799 CAB458793:CAE458799 CJX458793:CKA458799 CTT458793:CTW458799 DDP458793:DDS458799 DNL458793:DNO458799 DXH458793:DXK458799 EHD458793:EHG458799 EQZ458793:ERC458799 FAV458793:FAY458799 FKR458793:FKU458799 FUN458793:FUQ458799 GEJ458793:GEM458799 GOF458793:GOI458799 GYB458793:GYE458799 HHX458793:HIA458799 HRT458793:HRW458799 IBP458793:IBS458799 ILL458793:ILO458799 IVH458793:IVK458799 JFD458793:JFG458799 JOZ458793:JPC458799 JYV458793:JYY458799 KIR458793:KIU458799 KSN458793:KSQ458799 LCJ458793:LCM458799 LMF458793:LMI458799 LWB458793:LWE458799 MFX458793:MGA458799 MPT458793:MPW458799 MZP458793:MZS458799 NJL458793:NJO458799 NTH458793:NTK458799 ODD458793:ODG458799 OMZ458793:ONC458799 OWV458793:OWY458799 PGR458793:PGU458799 PQN458793:PQQ458799 QAJ458793:QAM458799 QKF458793:QKI458799 QUB458793:QUE458799 RDX458793:REA458799 RNT458793:RNW458799 RXP458793:RXS458799 SHL458793:SHO458799 SRH458793:SRK458799 TBD458793:TBG458799 TKZ458793:TLC458799 TUV458793:TUY458799 UER458793:UEU458799 UON458793:UOQ458799 UYJ458793:UYM458799 VIF458793:VII458799 VSB458793:VSE458799 WBX458793:WCA458799 WLT458793:WLW458799 WVP458793:WVS458799 C524329:F524335 JD524329:JG524335 SZ524329:TC524335 ACV524329:ACY524335 AMR524329:AMU524335 AWN524329:AWQ524335 BGJ524329:BGM524335 BQF524329:BQI524335 CAB524329:CAE524335 CJX524329:CKA524335 CTT524329:CTW524335 DDP524329:DDS524335 DNL524329:DNO524335 DXH524329:DXK524335 EHD524329:EHG524335 EQZ524329:ERC524335 FAV524329:FAY524335 FKR524329:FKU524335 FUN524329:FUQ524335 GEJ524329:GEM524335 GOF524329:GOI524335 GYB524329:GYE524335 HHX524329:HIA524335 HRT524329:HRW524335 IBP524329:IBS524335 ILL524329:ILO524335 IVH524329:IVK524335 JFD524329:JFG524335 JOZ524329:JPC524335 JYV524329:JYY524335 KIR524329:KIU524335 KSN524329:KSQ524335 LCJ524329:LCM524335 LMF524329:LMI524335 LWB524329:LWE524335 MFX524329:MGA524335 MPT524329:MPW524335 MZP524329:MZS524335 NJL524329:NJO524335 NTH524329:NTK524335 ODD524329:ODG524335 OMZ524329:ONC524335 OWV524329:OWY524335 PGR524329:PGU524335 PQN524329:PQQ524335 QAJ524329:QAM524335 QKF524329:QKI524335 QUB524329:QUE524335 RDX524329:REA524335 RNT524329:RNW524335 RXP524329:RXS524335 SHL524329:SHO524335 SRH524329:SRK524335 TBD524329:TBG524335 TKZ524329:TLC524335 TUV524329:TUY524335 UER524329:UEU524335 UON524329:UOQ524335 UYJ524329:UYM524335 VIF524329:VII524335 VSB524329:VSE524335 WBX524329:WCA524335 WLT524329:WLW524335 WVP524329:WVS524335 C589865:F589871 JD589865:JG589871 SZ589865:TC589871 ACV589865:ACY589871 AMR589865:AMU589871 AWN589865:AWQ589871 BGJ589865:BGM589871 BQF589865:BQI589871 CAB589865:CAE589871 CJX589865:CKA589871 CTT589865:CTW589871 DDP589865:DDS589871 DNL589865:DNO589871 DXH589865:DXK589871 EHD589865:EHG589871 EQZ589865:ERC589871 FAV589865:FAY589871 FKR589865:FKU589871 FUN589865:FUQ589871 GEJ589865:GEM589871 GOF589865:GOI589871 GYB589865:GYE589871 HHX589865:HIA589871 HRT589865:HRW589871 IBP589865:IBS589871 ILL589865:ILO589871 IVH589865:IVK589871 JFD589865:JFG589871 JOZ589865:JPC589871 JYV589865:JYY589871 KIR589865:KIU589871 KSN589865:KSQ589871 LCJ589865:LCM589871 LMF589865:LMI589871 LWB589865:LWE589871 MFX589865:MGA589871 MPT589865:MPW589871 MZP589865:MZS589871 NJL589865:NJO589871 NTH589865:NTK589871 ODD589865:ODG589871 OMZ589865:ONC589871 OWV589865:OWY589871 PGR589865:PGU589871 PQN589865:PQQ589871 QAJ589865:QAM589871 QKF589865:QKI589871 QUB589865:QUE589871 RDX589865:REA589871 RNT589865:RNW589871 RXP589865:RXS589871 SHL589865:SHO589871 SRH589865:SRK589871 TBD589865:TBG589871 TKZ589865:TLC589871 TUV589865:TUY589871 UER589865:UEU589871 UON589865:UOQ589871 UYJ589865:UYM589871 VIF589865:VII589871 VSB589865:VSE589871 WBX589865:WCA589871 WLT589865:WLW589871 WVP589865:WVS589871 C655401:F655407 JD655401:JG655407 SZ655401:TC655407 ACV655401:ACY655407 AMR655401:AMU655407 AWN655401:AWQ655407 BGJ655401:BGM655407 BQF655401:BQI655407 CAB655401:CAE655407 CJX655401:CKA655407 CTT655401:CTW655407 DDP655401:DDS655407 DNL655401:DNO655407 DXH655401:DXK655407 EHD655401:EHG655407 EQZ655401:ERC655407 FAV655401:FAY655407 FKR655401:FKU655407 FUN655401:FUQ655407 GEJ655401:GEM655407 GOF655401:GOI655407 GYB655401:GYE655407 HHX655401:HIA655407 HRT655401:HRW655407 IBP655401:IBS655407 ILL655401:ILO655407 IVH655401:IVK655407 JFD655401:JFG655407 JOZ655401:JPC655407 JYV655401:JYY655407 KIR655401:KIU655407 KSN655401:KSQ655407 LCJ655401:LCM655407 LMF655401:LMI655407 LWB655401:LWE655407 MFX655401:MGA655407 MPT655401:MPW655407 MZP655401:MZS655407 NJL655401:NJO655407 NTH655401:NTK655407 ODD655401:ODG655407 OMZ655401:ONC655407 OWV655401:OWY655407 PGR655401:PGU655407 PQN655401:PQQ655407 QAJ655401:QAM655407 QKF655401:QKI655407 QUB655401:QUE655407 RDX655401:REA655407 RNT655401:RNW655407 RXP655401:RXS655407 SHL655401:SHO655407 SRH655401:SRK655407 TBD655401:TBG655407 TKZ655401:TLC655407 TUV655401:TUY655407 UER655401:UEU655407 UON655401:UOQ655407 UYJ655401:UYM655407 VIF655401:VII655407 VSB655401:VSE655407 WBX655401:WCA655407 WLT655401:WLW655407 WVP655401:WVS655407 C720937:F720943 JD720937:JG720943 SZ720937:TC720943 ACV720937:ACY720943 AMR720937:AMU720943 AWN720937:AWQ720943 BGJ720937:BGM720943 BQF720937:BQI720943 CAB720937:CAE720943 CJX720937:CKA720943 CTT720937:CTW720943 DDP720937:DDS720943 DNL720937:DNO720943 DXH720937:DXK720943 EHD720937:EHG720943 EQZ720937:ERC720943 FAV720937:FAY720943 FKR720937:FKU720943 FUN720937:FUQ720943 GEJ720937:GEM720943 GOF720937:GOI720943 GYB720937:GYE720943 HHX720937:HIA720943 HRT720937:HRW720943 IBP720937:IBS720943 ILL720937:ILO720943 IVH720937:IVK720943 JFD720937:JFG720943 JOZ720937:JPC720943 JYV720937:JYY720943 KIR720937:KIU720943 KSN720937:KSQ720943 LCJ720937:LCM720943 LMF720937:LMI720943 LWB720937:LWE720943 MFX720937:MGA720943 MPT720937:MPW720943 MZP720937:MZS720943 NJL720937:NJO720943 NTH720937:NTK720943 ODD720937:ODG720943 OMZ720937:ONC720943 OWV720937:OWY720943 PGR720937:PGU720943 PQN720937:PQQ720943 QAJ720937:QAM720943 QKF720937:QKI720943 QUB720937:QUE720943 RDX720937:REA720943 RNT720937:RNW720943 RXP720937:RXS720943 SHL720937:SHO720943 SRH720937:SRK720943 TBD720937:TBG720943 TKZ720937:TLC720943 TUV720937:TUY720943 UER720937:UEU720943 UON720937:UOQ720943 UYJ720937:UYM720943 VIF720937:VII720943 VSB720937:VSE720943 WBX720937:WCA720943 WLT720937:WLW720943 WVP720937:WVS720943 C786473:F786479 JD786473:JG786479 SZ786473:TC786479 ACV786473:ACY786479 AMR786473:AMU786479 AWN786473:AWQ786479 BGJ786473:BGM786479 BQF786473:BQI786479 CAB786473:CAE786479 CJX786473:CKA786479 CTT786473:CTW786479 DDP786473:DDS786479 DNL786473:DNO786479 DXH786473:DXK786479 EHD786473:EHG786479 EQZ786473:ERC786479 FAV786473:FAY786479 FKR786473:FKU786479 FUN786473:FUQ786479 GEJ786473:GEM786479 GOF786473:GOI786479 GYB786473:GYE786479 HHX786473:HIA786479 HRT786473:HRW786479 IBP786473:IBS786479 ILL786473:ILO786479 IVH786473:IVK786479 JFD786473:JFG786479 JOZ786473:JPC786479 JYV786473:JYY786479 KIR786473:KIU786479 KSN786473:KSQ786479 LCJ786473:LCM786479 LMF786473:LMI786479 LWB786473:LWE786479 MFX786473:MGA786479 MPT786473:MPW786479 MZP786473:MZS786479 NJL786473:NJO786479 NTH786473:NTK786479 ODD786473:ODG786479 OMZ786473:ONC786479 OWV786473:OWY786479 PGR786473:PGU786479 PQN786473:PQQ786479 QAJ786473:QAM786479 QKF786473:QKI786479 QUB786473:QUE786479 RDX786473:REA786479 RNT786473:RNW786479 RXP786473:RXS786479 SHL786473:SHO786479 SRH786473:SRK786479 TBD786473:TBG786479 TKZ786473:TLC786479 TUV786473:TUY786479 UER786473:UEU786479 UON786473:UOQ786479 UYJ786473:UYM786479 VIF786473:VII786479 VSB786473:VSE786479 WBX786473:WCA786479 WLT786473:WLW786479 WVP786473:WVS786479 C852009:F852015 JD852009:JG852015 SZ852009:TC852015 ACV852009:ACY852015 AMR852009:AMU852015 AWN852009:AWQ852015 BGJ852009:BGM852015 BQF852009:BQI852015 CAB852009:CAE852015 CJX852009:CKA852015 CTT852009:CTW852015 DDP852009:DDS852015 DNL852009:DNO852015 DXH852009:DXK852015 EHD852009:EHG852015 EQZ852009:ERC852015 FAV852009:FAY852015 FKR852009:FKU852015 FUN852009:FUQ852015 GEJ852009:GEM852015 GOF852009:GOI852015 GYB852009:GYE852015 HHX852009:HIA852015 HRT852009:HRW852015 IBP852009:IBS852015 ILL852009:ILO852015 IVH852009:IVK852015 JFD852009:JFG852015 JOZ852009:JPC852015 JYV852009:JYY852015 KIR852009:KIU852015 KSN852009:KSQ852015 LCJ852009:LCM852015 LMF852009:LMI852015 LWB852009:LWE852015 MFX852009:MGA852015 MPT852009:MPW852015 MZP852009:MZS852015 NJL852009:NJO852015 NTH852009:NTK852015 ODD852009:ODG852015 OMZ852009:ONC852015 OWV852009:OWY852015 PGR852009:PGU852015 PQN852009:PQQ852015 QAJ852009:QAM852015 QKF852009:QKI852015 QUB852009:QUE852015 RDX852009:REA852015 RNT852009:RNW852015 RXP852009:RXS852015 SHL852009:SHO852015 SRH852009:SRK852015 TBD852009:TBG852015 TKZ852009:TLC852015 TUV852009:TUY852015 UER852009:UEU852015 UON852009:UOQ852015 UYJ852009:UYM852015 VIF852009:VII852015 VSB852009:VSE852015 WBX852009:WCA852015 WLT852009:WLW852015 WVP852009:WVS852015 C917545:F917551 JD917545:JG917551 SZ917545:TC917551 ACV917545:ACY917551 AMR917545:AMU917551 AWN917545:AWQ917551 BGJ917545:BGM917551 BQF917545:BQI917551 CAB917545:CAE917551 CJX917545:CKA917551 CTT917545:CTW917551 DDP917545:DDS917551 DNL917545:DNO917551 DXH917545:DXK917551 EHD917545:EHG917551 EQZ917545:ERC917551 FAV917545:FAY917551 FKR917545:FKU917551 FUN917545:FUQ917551 GEJ917545:GEM917551 GOF917545:GOI917551 GYB917545:GYE917551 HHX917545:HIA917551 HRT917545:HRW917551 IBP917545:IBS917551 ILL917545:ILO917551 IVH917545:IVK917551 JFD917545:JFG917551 JOZ917545:JPC917551 JYV917545:JYY917551 KIR917545:KIU917551 KSN917545:KSQ917551 LCJ917545:LCM917551 LMF917545:LMI917551 LWB917545:LWE917551 MFX917545:MGA917551 MPT917545:MPW917551 MZP917545:MZS917551 NJL917545:NJO917551 NTH917545:NTK917551 ODD917545:ODG917551 OMZ917545:ONC917551 OWV917545:OWY917551 PGR917545:PGU917551 PQN917545:PQQ917551 QAJ917545:QAM917551 QKF917545:QKI917551 QUB917545:QUE917551 RDX917545:REA917551 RNT917545:RNW917551 RXP917545:RXS917551 SHL917545:SHO917551 SRH917545:SRK917551 TBD917545:TBG917551 TKZ917545:TLC917551 TUV917545:TUY917551 UER917545:UEU917551 UON917545:UOQ917551 UYJ917545:UYM917551 VIF917545:VII917551 VSB917545:VSE917551 WBX917545:WCA917551 WLT917545:WLW917551 WVP917545:WVS917551 C983081:F983087 JD983081:JG983087 SZ983081:TC983087 ACV983081:ACY983087 AMR983081:AMU983087 AWN983081:AWQ983087 BGJ983081:BGM983087 BQF983081:BQI983087 CAB983081:CAE983087 CJX983081:CKA983087 CTT983081:CTW983087 DDP983081:DDS983087 DNL983081:DNO983087 DXH983081:DXK983087 EHD983081:EHG983087 EQZ983081:ERC983087 FAV983081:FAY983087 FKR983081:FKU983087 FUN983081:FUQ983087 GEJ983081:GEM983087 GOF983081:GOI983087 GYB983081:GYE983087 HHX983081:HIA983087 HRT983081:HRW983087 IBP983081:IBS983087 ILL983081:ILO983087 IVH983081:IVK983087 JFD983081:JFG983087 JOZ983081:JPC983087 JYV983081:JYY983087 KIR983081:KIU983087 KSN983081:KSQ983087 LCJ983081:LCM983087 LMF983081:LMI983087 LWB983081:LWE983087 MFX983081:MGA983087 MPT983081:MPW983087 MZP983081:MZS983087 NJL983081:NJO983087 NTH983081:NTK983087 ODD983081:ODG983087 OMZ983081:ONC983087 OWV983081:OWY983087 PGR983081:PGU983087 PQN983081:PQQ983087 QAJ983081:QAM983087 QKF983081:QKI983087 QUB983081:QUE983087 RDX983081:REA983087 RNT983081:RNW983087 RXP983081:RXS983087 SHL983081:SHO983087 SRH983081:SRK983087 TBD983081:TBG983087 TKZ983081:TLC983087 TUV983081:TUY983087 UER983081:UEU983087 UON983081:UOQ983087 UYJ983081:UYM983087 VIF983081:VII983087 VSB983081:VSE983087 WBX983081:WCA983087 WLT983081:WLW983087 C12:F42">
      <formula1>0</formula1>
      <formula2>0.999305555555556</formula2>
    </dataValidation>
    <dataValidation type="list" allowBlank="1" showInputMessage="1" showErrorMessage="1" sqref="J12:J42">
      <formula1>$S$13:$S$15</formula1>
    </dataValidation>
    <dataValidation type="list" allowBlank="1" showInputMessage="1" showErrorMessage="1" sqref="K12:K42">
      <formula1>$U$13:$U$14</formula1>
    </dataValidation>
  </dataValidations>
  <pageMargins left="0.31" right="0.19685039370078741" top="0.3" bottom="0" header="0.51181102362204722" footer="0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Time Card</vt:lpstr>
      <vt:lpstr>Weekly Time Record</vt:lpstr>
      <vt:lpstr>'Weekly Time Record'!Print_Area</vt:lpstr>
      <vt:lpstr>'Weekly Time Record'!Print_Titles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viettq</dc:creator>
  <cp:lastModifiedBy>Admin</cp:lastModifiedBy>
  <cp:lastPrinted>2014-08-17T04:57:15Z</cp:lastPrinted>
  <dcterms:created xsi:type="dcterms:W3CDTF">2006-09-15T19:01:29Z</dcterms:created>
  <dcterms:modified xsi:type="dcterms:W3CDTF">2014-08-17T06:36:20Z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1033</vt:i4>
  </property>
  <property fmtid="{D5CDD505-2E9C-101B-9397-08002B2CF9AE}" pid="3" name="_Version">
    <vt:lpwstr>0908</vt:lpwstr>
  </property>
</Properties>
</file>