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606"/>
  <workbookPr date1904="1"/>
  <mc:AlternateContent xmlns:mc="http://schemas.openxmlformats.org/markup-compatibility/2006">
    <mc:Choice Requires="x15">
      <x15ac:absPath xmlns:x15ac="http://schemas.microsoft.com/office/spreadsheetml/2010/11/ac" url="/Users/quocviet/Desktop/"/>
    </mc:Choice>
  </mc:AlternateContent>
  <bookViews>
    <workbookView xWindow="0" yWindow="460" windowWidth="28800" windowHeight="16260" activeTab="2"/>
  </bookViews>
  <sheets>
    <sheet name="Export Summary" sheetId="1" r:id="rId1"/>
    <sheet name="Analysis - Profit_Loss" sheetId="2" r:id="rId2"/>
    <sheet name="Analysis - Break-Even Point" sheetId="3" r:id="rId3"/>
    <sheet name="Analysis - Drawings" sheetId="4" r:id="rId4"/>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2" i="3" l="1"/>
  <c r="B5" i="3"/>
  <c r="A3" i="2"/>
  <c r="A4" i="2"/>
  <c r="A5" i="2"/>
  <c r="A6" i="2"/>
  <c r="A7" i="2"/>
  <c r="A8" i="2"/>
  <c r="A9" i="2"/>
  <c r="A10" i="2"/>
  <c r="A11" i="2"/>
  <c r="A12" i="2"/>
  <c r="A13" i="2"/>
  <c r="A14" i="2"/>
  <c r="A15" i="2"/>
  <c r="A16" i="2"/>
  <c r="A17" i="2"/>
  <c r="A18" i="2"/>
  <c r="A19" i="2"/>
  <c r="A20" i="2"/>
  <c r="A21" i="2"/>
  <c r="A22" i="2"/>
  <c r="B22" i="2"/>
  <c r="C22" i="2"/>
  <c r="D22" i="2"/>
  <c r="B21" i="2"/>
  <c r="C21" i="2"/>
  <c r="D21" i="2"/>
  <c r="B20" i="2"/>
  <c r="C20" i="2"/>
  <c r="D20" i="2"/>
  <c r="B19" i="2"/>
  <c r="C19" i="2"/>
  <c r="D19" i="2"/>
  <c r="B18" i="2"/>
  <c r="C18" i="2"/>
  <c r="D18" i="2"/>
  <c r="B17" i="2"/>
  <c r="C17" i="2"/>
  <c r="D17" i="2"/>
  <c r="B16" i="2"/>
  <c r="C16" i="2"/>
  <c r="D16" i="2"/>
  <c r="B15" i="2"/>
  <c r="C15" i="2"/>
  <c r="D15" i="2"/>
  <c r="B14" i="2"/>
  <c r="C14" i="2"/>
  <c r="D14" i="2"/>
  <c r="B13" i="2"/>
  <c r="C13" i="2"/>
  <c r="D13" i="2"/>
  <c r="B12" i="2"/>
  <c r="C12" i="2"/>
  <c r="D12" i="2"/>
  <c r="B11" i="2"/>
  <c r="C11" i="2"/>
  <c r="D11" i="2"/>
  <c r="B10" i="2"/>
  <c r="C10" i="2"/>
  <c r="D10" i="2"/>
  <c r="B9" i="2"/>
  <c r="C9" i="2"/>
  <c r="D9" i="2"/>
  <c r="B8" i="2"/>
  <c r="C8" i="2"/>
  <c r="D8" i="2"/>
  <c r="B7" i="2"/>
  <c r="C7" i="2"/>
  <c r="D7" i="2"/>
  <c r="B6" i="2"/>
  <c r="C6" i="2"/>
  <c r="D6" i="2"/>
  <c r="B5" i="2"/>
  <c r="C5" i="2"/>
  <c r="D5" i="2"/>
  <c r="B4" i="2"/>
  <c r="C4" i="2"/>
  <c r="D4" i="2"/>
  <c r="B3" i="2"/>
  <c r="C3" i="2"/>
  <c r="D3" i="2"/>
  <c r="B2" i="2"/>
  <c r="C2" i="2"/>
  <c r="D2" i="2"/>
</calcChain>
</file>

<file path=xl/sharedStrings.xml><?xml version="1.0" encoding="utf-8"?>
<sst xmlns="http://schemas.openxmlformats.org/spreadsheetml/2006/main" count="20" uniqueCount="20">
  <si>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</si>
  <si>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</si>
  <si>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</si>
  <si>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</si>
  <si>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Analysis</t>
  </si>
  <si>
    <t>Profit/Loss</t>
  </si>
  <si>
    <t>Analysis - Profit_Loss</t>
  </si>
  <si>
    <t>UNITS SOLD</t>
  </si>
  <si>
    <t>SALES</t>
  </si>
  <si>
    <t>TOTAL COSTS</t>
  </si>
  <si>
    <t>PROFIT/LOSS</t>
  </si>
  <si>
    <t>Break-Even Point</t>
  </si>
  <si>
    <t>Analysis - Break-Even Point</t>
  </si>
  <si>
    <t>Fixed Costs</t>
  </si>
  <si>
    <t>Variable Cost per Unit</t>
  </si>
  <si>
    <t>Unit Price</t>
  </si>
  <si>
    <t>Unit Increments</t>
  </si>
  <si>
    <t>BREAK-EVEN POINT</t>
  </si>
  <si>
    <t>"All Drawings from the Sheet"</t>
  </si>
  <si>
    <t>Analysis - Drawings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</si>
</sst>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2A]\ #,##0"/>
  </numFmts>
  <fonts count="6" x14ac:knownFonts="1">
    <font>
      <sz val="10"/>
      <color indexed="8"/>
      <name val="Helvetica Neue Light"/>
    </font>
    <font>
      <sz val="12"/>
      <color indexed="8"/>
      <name val="Helvetica Neue Light"/>
    </font>
    <font>
      <sz val="14"/>
      <color indexed="8"/>
      <name val="Helvetica Neue Light"/>
    </font>
    <font>
      <u/>
      <sz val="12"/>
      <color indexed="12"/>
      <name val="Helvetica Neue Light"/>
    </font>
    <font>
      <b/>
      <sz val="10"/>
      <color indexed="13"/>
      <name val="Helvetica Neue"/>
    </font>
    <font>
      <b/>
      <sz val="10"/>
      <color indexed="8"/>
      <name val="Helvetica Neue"/>
    </font>
  </fonts>
  <fills count="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4"/>
        <bgColor auto="1"/>
      </patternFill>
    </fill>
    <fill>
      <patternFill patternType="solid">
        <fgColor indexed="19"/>
        <bgColor auto="1"/>
      </patternFill>
    </fill>
    <fill>
      <patternFill patternType="solid">
        <fgColor indexed="20"/>
        <bgColor auto="1"/>
      </patternFill>
    </fill>
  </fills>
  <borders count="12">
    <border>
      <left/>
      <right/>
      <top/>
      <bottom/>
      <diagonal/>
    </border>
    <border>
      <left/>
      <right/>
      <top/>
      <bottom style="thin">
        <color indexed="13"/>
      </bottom>
      <diagonal/>
    </border>
    <border>
      <left/>
      <right/>
      <top style="thin">
        <color indexed="13"/>
      </top>
      <bottom style="dotted">
        <color indexed="15"/>
      </bottom>
      <diagonal/>
    </border>
    <border>
      <left/>
      <right/>
      <top style="dotted">
        <color indexed="15"/>
      </top>
      <bottom style="dotted">
        <color indexed="15"/>
      </bottom>
      <diagonal/>
    </border>
    <border>
      <left/>
      <right/>
      <top style="dotted">
        <color indexed="15"/>
      </top>
      <bottom style="thin">
        <color indexed="13"/>
      </bottom>
      <diagonal/>
    </border>
    <border>
      <left/>
      <right style="dotted">
        <color indexed="15"/>
      </right>
      <top style="thin">
        <color indexed="13"/>
      </top>
      <bottom style="dotted">
        <color indexed="15"/>
      </bottom>
      <diagonal/>
    </border>
    <border>
      <left style="dotted">
        <color indexed="15"/>
      </left>
      <right/>
      <top style="thin">
        <color indexed="13"/>
      </top>
      <bottom style="dotted">
        <color indexed="15"/>
      </bottom>
      <diagonal/>
    </border>
    <border>
      <left/>
      <right style="dotted">
        <color indexed="15"/>
      </right>
      <top style="dotted">
        <color indexed="15"/>
      </top>
      <bottom style="dotted">
        <color indexed="15"/>
      </bottom>
      <diagonal/>
    </border>
    <border>
      <left style="dotted">
        <color indexed="15"/>
      </left>
      <right/>
      <top style="dotted">
        <color indexed="15"/>
      </top>
      <bottom style="dotted">
        <color indexed="15"/>
      </bottom>
      <diagonal/>
    </border>
    <border>
      <left/>
      <right style="dotted">
        <color indexed="15"/>
      </right>
      <top style="dotted">
        <color indexed="15"/>
      </top>
      <bottom style="thin">
        <color indexed="13"/>
      </bottom>
      <diagonal/>
    </border>
    <border>
      <left style="dotted">
        <color indexed="15"/>
      </left>
      <right/>
      <top style="dotted">
        <color indexed="15"/>
      </top>
      <bottom style="thin">
        <color indexed="13"/>
      </bottom>
      <diagonal/>
    </border>
    <border>
      <left/>
      <right/>
      <top style="thin">
        <color indexed="13"/>
      </top>
      <bottom style="thin">
        <color indexed="13"/>
      </bottom>
      <diagonal/>
    </border>
  </borders>
  <cellStyleXfs count="1">
    <xf numFmtId="0" fontId="0" fillId="0" borderId="0" applyNumberFormat="0" applyFill="0" applyBorder="0" applyProtection="0">
      <alignment vertical="top" wrapText="1"/>
    </xf>
  </cellStyleXfs>
  <cellXfs count="27">
    <xf numFmtId="0" fontId="0" fillId="0" borderId="0" xfId="0" applyFont="1" applyAlignment="1">
      <alignment vertical="top" wrapText="1"/>
    </xf>
    <xf numFmtId="0" fontId="2" fillId="0" borderId="0" xfId="0" applyFont="1" applyAlignment="1"/>
    <xf numFmtId="0" fontId="1" fillId="2" borderId="0" xfId="0" applyFont="1" applyFill="1" applyAlignment="1"/>
    <xf numFmtId="0" fontId="1" fillId="3" borderId="0" xfId="0" applyFont="1" applyFill="1" applyAlignment="1"/>
    <xf numFmtId="0" fontId="3" fillId="3" borderId="0" xfId="0" applyFont="1" applyFill="1" applyAlignment="1"/>
    <xf numFmtId="0" fontId="0" fillId="0" borderId="0" xfId="0" applyNumberFormat="1" applyFont="1" applyAlignment="1">
      <alignment horizontal="center" vertical="top" wrapText="1"/>
    </xf>
    <xf numFmtId="49" fontId="4" fillId="4" borderId="1" xfId="0" applyNumberFormat="1" applyFont="1" applyFill="1" applyBorder="1" applyAlignment="1">
      <alignment horizontal="center" vertical="top" wrapText="1"/>
    </xf>
    <xf numFmtId="1" fontId="0" fillId="0" borderId="2" xfId="0" applyNumberFormat="1" applyFont="1" applyBorder="1" applyAlignment="1">
      <alignment horizontal="center" vertical="top" wrapText="1"/>
    </xf>
    <xf numFmtId="164" fontId="0" fillId="0" borderId="2" xfId="0" applyNumberFormat="1" applyFont="1" applyBorder="1" applyAlignment="1">
      <alignment horizontal="center" vertical="top" wrapText="1"/>
    </xf>
    <xf numFmtId="3" fontId="0" fillId="5" borderId="3" xfId="0" applyNumberFormat="1" applyFont="1" applyFill="1" applyBorder="1" applyAlignment="1">
      <alignment horizontal="center" vertical="top" wrapText="1"/>
    </xf>
    <xf numFmtId="164" fontId="0" fillId="5" borderId="3" xfId="0" applyNumberFormat="1" applyFont="1" applyFill="1" applyBorder="1" applyAlignment="1">
      <alignment horizontal="center" vertical="top" wrapText="1"/>
    </xf>
    <xf numFmtId="3" fontId="0" fillId="0" borderId="3" xfId="0" applyNumberFormat="1" applyFont="1" applyBorder="1" applyAlignment="1">
      <alignment horizontal="center" vertical="top" wrapText="1"/>
    </xf>
    <xf numFmtId="164" fontId="0" fillId="0" borderId="3" xfId="0" applyNumberFormat="1" applyFont="1" applyBorder="1" applyAlignment="1">
      <alignment horizontal="center" vertical="top" wrapText="1"/>
    </xf>
    <xf numFmtId="3" fontId="0" fillId="0" borderId="4" xfId="0" applyNumberFormat="1" applyFont="1" applyBorder="1" applyAlignment="1">
      <alignment horizontal="center" vertical="top" wrapText="1"/>
    </xf>
    <xf numFmtId="164" fontId="0" fillId="0" borderId="4" xfId="0" applyNumberFormat="1" applyFont="1" applyBorder="1" applyAlignment="1">
      <alignment horizontal="center" vertical="top" wrapText="1"/>
    </xf>
    <xf numFmtId="0" fontId="0" fillId="0" borderId="0" xfId="0" applyNumberFormat="1" applyFont="1" applyAlignment="1">
      <alignment horizontal="center" vertical="top" wrapText="1"/>
    </xf>
    <xf numFmtId="49" fontId="5" fillId="0" borderId="5" xfId="0" applyNumberFormat="1" applyFont="1" applyBorder="1" applyAlignment="1">
      <alignment vertical="top" wrapText="1"/>
    </xf>
    <xf numFmtId="164" fontId="0" fillId="6" borderId="6" xfId="0" applyNumberFormat="1" applyFont="1" applyFill="1" applyBorder="1" applyAlignment="1">
      <alignment horizontal="center" vertical="top" wrapText="1"/>
    </xf>
    <xf numFmtId="49" fontId="5" fillId="0" borderId="7" xfId="0" applyNumberFormat="1" applyFont="1" applyBorder="1" applyAlignment="1">
      <alignment vertical="top" wrapText="1"/>
    </xf>
    <xf numFmtId="164" fontId="0" fillId="6" borderId="8" xfId="0" applyNumberFormat="1" applyFont="1" applyFill="1" applyBorder="1" applyAlignment="1">
      <alignment horizontal="center" vertical="top" wrapText="1"/>
    </xf>
    <xf numFmtId="49" fontId="5" fillId="0" borderId="9" xfId="0" applyNumberFormat="1" applyFont="1" applyBorder="1" applyAlignment="1">
      <alignment vertical="top" wrapText="1"/>
    </xf>
    <xf numFmtId="3" fontId="0" fillId="6" borderId="10" xfId="0" applyNumberFormat="1" applyFont="1" applyFill="1" applyBorder="1" applyAlignment="1">
      <alignment horizontal="center" vertical="top" wrapText="1"/>
    </xf>
    <xf numFmtId="49" fontId="4" fillId="0" borderId="11" xfId="0" applyNumberFormat="1" applyFont="1" applyBorder="1" applyAlignment="1">
      <alignment vertical="top" wrapText="1"/>
    </xf>
    <xf numFmtId="3" fontId="4" fillId="0" borderId="11" xfId="0" applyNumberFormat="1" applyFont="1" applyBorder="1" applyAlignment="1">
      <alignment horizontal="center" vertical="top" wrapText="1"/>
    </xf>
    <xf numFmtId="164" fontId="0" fillId="0" borderId="0" xfId="0" applyNumberFormat="1" applyFont="1" applyAlignment="1">
      <alignment horizontal="center" vertical="top" wrapText="1"/>
    </xf>
    <xf numFmtId="0" fontId="1" fillId="0" borderId="0" xfId="0" applyFont="1" applyAlignment="1">
      <alignment vertical="top" wrapText="1"/>
    </xf>
    <xf numFmtId="0" fontId="0" fillId="0" borderId="0" xfId="0" applyFont="1" applyAlignment="1">
      <alignment vertical="top" wrapText="1"/>
    </xf>
  </cellXfs>
  <cellStyles count="1">
    <cellStyle name="Normal" xfId="0" builtinId="0"/>
  </cellStyles>
  <dxfs count="3">
    <dxf>
      <font>
        <color rgb="FF698B4C"/>
      </font>
    </dxf>
    <dxf>
      <font>
        <color rgb="FF1D6281"/>
      </font>
    </dxf>
    <dxf>
      <font>
        <color rgb="FFAB1807"/>
      </font>
    </dxf>
  </dxfs>
  <tableStyles count="0" defaultPivotStyle="PivotStyleMedium7"/>
  <colors>
    <indexedColors>
      <rgbColor rgb="FF000000"/>
      <rgbColor rgb="FFFFFFFF"/>
      <rgbColor rgb="FFFF0000"/>
      <rgbColor rgb="FF00FF00"/>
      <rgbColor rgb="FF0000FF"/>
      <rgbColor rgb="FFFFFF00"/>
      <rgbColor rgb="FFFF00FF"/>
      <rgbColor rgb="FF00FFFF"/>
      <rgbColor rgb="FF000000"/>
      <rgbColor rgb="015E88B1"/>
      <rgbColor rgb="FF5F5F5F"/>
      <rgbColor rgb="01EEF3F4"/>
      <rgbColor rgb="FF0000FF"/>
      <rgbColor rgb="FF357CA2"/>
      <rgbColor rgb="FFF0F5F8"/>
      <rgbColor rgb="FFADADAD"/>
      <rgbColor rgb="FFAB1807"/>
      <rgbColor rgb="FF1D6281"/>
      <rgbColor rgb="FF698B4C"/>
      <rgbColor rgb="FFF0F0F0"/>
      <rgbColor rgb="FFFDF7E4"/>
      <rgbColor rgb="FF515050"/>
      <rgbColor rgb="FF7E7E7E"/>
      <rgbColor rgb="FFFFFFFF"/>
      <rgbColor rgb="FF3B6C9D"/>
      <rgbColor rgb="FF6EA45A"/>
      <rgbColor rgb="FF222222"/>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vi-VN"/>
  <c:roundedCorners val="0"/>
  <c:style val="18"/>
  <c:chart>
    <c:title>
      <c:tx>
        <c:rich>
          <a:bodyPr rot="0"/>
          <a:lstStyle/>
          <a:p>
            <a:pPr>
              <a:defRPr sz="1200" b="0" i="0" u="none" strike="noStrike">
                <a:solidFill>
                  <a:srgbClr val="222222"/>
                </a:solidFill>
                <a:latin typeface="Helvetica Neue Medium"/>
              </a:defRPr>
            </a:pPr>
            <a:r>
              <a:rPr lang="en-US" sz="1200" b="0" i="0" u="none" strike="noStrike">
                <a:solidFill>
                  <a:srgbClr val="222222"/>
                </a:solidFill>
                <a:latin typeface="Helvetica Neue Medium"/>
              </a:rPr>
              <a:t>Cost vs. Sales</a:t>
            </a:r>
          </a:p>
        </c:rich>
      </c:tx>
      <c:layout>
        <c:manualLayout>
          <c:xMode val="edge"/>
          <c:yMode val="edge"/>
          <c:x val="0.394917"/>
          <c:y val="0.0"/>
          <c:w val="0.210165"/>
          <c:h val="0.119915"/>
        </c:manualLayout>
      </c:layout>
      <c:overlay val="1"/>
      <c:spPr>
        <a:noFill/>
        <a:effectLst/>
      </c:spPr>
    </c:title>
    <c:autoTitleDeleted val="0"/>
    <c:plotArea>
      <c:layout>
        <c:manualLayout>
          <c:layoutTarget val="inner"/>
          <c:xMode val="edge"/>
          <c:yMode val="edge"/>
          <c:x val="0.239423"/>
          <c:y val="0.119915"/>
          <c:w val="0.736973"/>
          <c:h val="0.642278"/>
        </c:manualLayout>
      </c:layout>
      <c:lineChart>
        <c:grouping val="standard"/>
        <c:varyColors val="0"/>
        <c:ser>
          <c:idx val="0"/>
          <c:order val="0"/>
          <c:tx>
            <c:v>Sales</c:v>
          </c:tx>
          <c:spPr>
            <a:ln w="50800" cap="flat">
              <a:solidFill>
                <a:srgbClr val="3B6C9D"/>
              </a:solidFill>
              <a:prstDash val="solid"/>
              <a:miter lim="400000"/>
            </a:ln>
            <a:effectLst>
              <a:outerShdw blurRad="50800" dist="25400" dir="5400000" algn="tl">
                <a:srgbClr val="000100">
                  <a:alpha val="50000"/>
                </a:srgbClr>
              </a:outerShdw>
            </a:effectLst>
          </c:spPr>
          <c:marker>
            <c:symbol val="none"/>
          </c:marker>
          <c:cat>
            <c:numRef>
              <c:f>'Analysis - Profit_Loss'!$A$2:$A$22</c:f>
              <c:numCache>
                <c:formatCode>#,##0</c:formatCode>
                <c:ptCount val="21"/>
                <c:pt idx="0" formatCode="0">
                  <c:v>0.0</c:v>
                </c:pt>
                <c:pt idx="1">
                  <c:v>800.0</c:v>
                </c:pt>
                <c:pt idx="2">
                  <c:v>1600.0</c:v>
                </c:pt>
                <c:pt idx="3">
                  <c:v>2400.0</c:v>
                </c:pt>
                <c:pt idx="4">
                  <c:v>3200.0</c:v>
                </c:pt>
                <c:pt idx="5">
                  <c:v>4000.0</c:v>
                </c:pt>
                <c:pt idx="6">
                  <c:v>4800.0</c:v>
                </c:pt>
                <c:pt idx="7">
                  <c:v>5600.0</c:v>
                </c:pt>
                <c:pt idx="8">
                  <c:v>6400.0</c:v>
                </c:pt>
                <c:pt idx="9">
                  <c:v>7200.0</c:v>
                </c:pt>
                <c:pt idx="10">
                  <c:v>8000.0</c:v>
                </c:pt>
                <c:pt idx="11">
                  <c:v>8800.0</c:v>
                </c:pt>
                <c:pt idx="12">
                  <c:v>9600.0</c:v>
                </c:pt>
                <c:pt idx="13">
                  <c:v>10400.0</c:v>
                </c:pt>
                <c:pt idx="14">
                  <c:v>11200.0</c:v>
                </c:pt>
                <c:pt idx="15">
                  <c:v>12000.0</c:v>
                </c:pt>
                <c:pt idx="16">
                  <c:v>12800.0</c:v>
                </c:pt>
                <c:pt idx="17">
                  <c:v>13600.0</c:v>
                </c:pt>
                <c:pt idx="18">
                  <c:v>14400.0</c:v>
                </c:pt>
                <c:pt idx="19">
                  <c:v>15200.0</c:v>
                </c:pt>
                <c:pt idx="20">
                  <c:v>16000.0</c:v>
                </c:pt>
              </c:numCache>
            </c:numRef>
          </c:cat>
          <c:val>
            <c:numRef>
              <c:f>'Analysis - Profit_Loss'!$B$2:$B$22</c:f>
              <c:numCache>
                <c:formatCode>[$₫-42A]\ #,##0</c:formatCode>
                <c:ptCount val="21"/>
                <c:pt idx="0">
                  <c:v>0.0</c:v>
                </c:pt>
                <c:pt idx="1">
                  <c:v>7.6E8</c:v>
                </c:pt>
                <c:pt idx="2">
                  <c:v>1.52E9</c:v>
                </c:pt>
                <c:pt idx="3">
                  <c:v>2.28E9</c:v>
                </c:pt>
                <c:pt idx="4">
                  <c:v>3.04E9</c:v>
                </c:pt>
                <c:pt idx="5">
                  <c:v>3.8E9</c:v>
                </c:pt>
                <c:pt idx="6">
                  <c:v>4.56E9</c:v>
                </c:pt>
                <c:pt idx="7">
                  <c:v>5.32E9</c:v>
                </c:pt>
                <c:pt idx="8">
                  <c:v>6.08E9</c:v>
                </c:pt>
                <c:pt idx="9">
                  <c:v>6.84E9</c:v>
                </c:pt>
                <c:pt idx="10">
                  <c:v>7.6E9</c:v>
                </c:pt>
                <c:pt idx="11">
                  <c:v>8.36E9</c:v>
                </c:pt>
                <c:pt idx="12">
                  <c:v>9.12E9</c:v>
                </c:pt>
                <c:pt idx="13">
                  <c:v>9.88E9</c:v>
                </c:pt>
                <c:pt idx="14">
                  <c:v>1.064E10</c:v>
                </c:pt>
                <c:pt idx="15">
                  <c:v>1.14E10</c:v>
                </c:pt>
                <c:pt idx="16">
                  <c:v>1.216E10</c:v>
                </c:pt>
                <c:pt idx="17">
                  <c:v>1.292E10</c:v>
                </c:pt>
                <c:pt idx="18">
                  <c:v>1.368E10</c:v>
                </c:pt>
                <c:pt idx="19">
                  <c:v>1.444E10</c:v>
                </c:pt>
                <c:pt idx="20">
                  <c:v>1.52E10</c:v>
                </c:pt>
              </c:numCache>
            </c:numRef>
          </c:val>
          <c:smooth val="0"/>
        </c:ser>
        <c:ser>
          <c:idx val="1"/>
          <c:order val="1"/>
          <c:tx>
            <c:v>Total Costs</c:v>
          </c:tx>
          <c:spPr>
            <a:ln w="50800" cap="flat">
              <a:solidFill>
                <a:srgbClr val="6EA45A"/>
              </a:solidFill>
              <a:prstDash val="solid"/>
              <a:miter lim="400000"/>
            </a:ln>
            <a:effectLst>
              <a:outerShdw blurRad="50800" dist="25400" dir="5400000" algn="tl">
                <a:srgbClr val="000100">
                  <a:alpha val="50000"/>
                </a:srgbClr>
              </a:outerShdw>
            </a:effectLst>
          </c:spPr>
          <c:marker>
            <c:symbol val="none"/>
          </c:marker>
          <c:cat>
            <c:numRef>
              <c:f>'Analysis - Profit_Loss'!$A$2:$A$22</c:f>
              <c:numCache>
                <c:formatCode>#,##0</c:formatCode>
                <c:ptCount val="21"/>
                <c:pt idx="0" formatCode="0">
                  <c:v>0.0</c:v>
                </c:pt>
                <c:pt idx="1">
                  <c:v>800.0</c:v>
                </c:pt>
                <c:pt idx="2">
                  <c:v>1600.0</c:v>
                </c:pt>
                <c:pt idx="3">
                  <c:v>2400.0</c:v>
                </c:pt>
                <c:pt idx="4">
                  <c:v>3200.0</c:v>
                </c:pt>
                <c:pt idx="5">
                  <c:v>4000.0</c:v>
                </c:pt>
                <c:pt idx="6">
                  <c:v>4800.0</c:v>
                </c:pt>
                <c:pt idx="7">
                  <c:v>5600.0</c:v>
                </c:pt>
                <c:pt idx="8">
                  <c:v>6400.0</c:v>
                </c:pt>
                <c:pt idx="9">
                  <c:v>7200.0</c:v>
                </c:pt>
                <c:pt idx="10">
                  <c:v>8000.0</c:v>
                </c:pt>
                <c:pt idx="11">
                  <c:v>8800.0</c:v>
                </c:pt>
                <c:pt idx="12">
                  <c:v>9600.0</c:v>
                </c:pt>
                <c:pt idx="13">
                  <c:v>10400.0</c:v>
                </c:pt>
                <c:pt idx="14">
                  <c:v>11200.0</c:v>
                </c:pt>
                <c:pt idx="15">
                  <c:v>12000.0</c:v>
                </c:pt>
                <c:pt idx="16">
                  <c:v>12800.0</c:v>
                </c:pt>
                <c:pt idx="17">
                  <c:v>13600.0</c:v>
                </c:pt>
                <c:pt idx="18">
                  <c:v>14400.0</c:v>
                </c:pt>
                <c:pt idx="19">
                  <c:v>15200.0</c:v>
                </c:pt>
                <c:pt idx="20">
                  <c:v>16000.0</c:v>
                </c:pt>
              </c:numCache>
            </c:numRef>
          </c:cat>
          <c:val>
            <c:numRef>
              <c:f>'Analysis - Profit_Loss'!$C$2:$C$22</c:f>
              <c:numCache>
                <c:formatCode>[$₫-42A]\ #,##0</c:formatCode>
                <c:ptCount val="21"/>
                <c:pt idx="0">
                  <c:v>1.45E8</c:v>
                </c:pt>
                <c:pt idx="1">
                  <c:v>8.442E8</c:v>
                </c:pt>
                <c:pt idx="2">
                  <c:v>1.5434E9</c:v>
                </c:pt>
                <c:pt idx="3">
                  <c:v>2.2426E9</c:v>
                </c:pt>
                <c:pt idx="4">
                  <c:v>2.9418E9</c:v>
                </c:pt>
                <c:pt idx="5">
                  <c:v>3.641E9</c:v>
                </c:pt>
                <c:pt idx="6">
                  <c:v>4.3402E9</c:v>
                </c:pt>
                <c:pt idx="7">
                  <c:v>5.0394E9</c:v>
                </c:pt>
                <c:pt idx="8">
                  <c:v>5.7386E9</c:v>
                </c:pt>
                <c:pt idx="9">
                  <c:v>6.4378E9</c:v>
                </c:pt>
                <c:pt idx="10">
                  <c:v>7.137E9</c:v>
                </c:pt>
                <c:pt idx="11">
                  <c:v>7.8362E9</c:v>
                </c:pt>
                <c:pt idx="12">
                  <c:v>8.5354E9</c:v>
                </c:pt>
                <c:pt idx="13">
                  <c:v>9.2346E9</c:v>
                </c:pt>
                <c:pt idx="14">
                  <c:v>9.9338E9</c:v>
                </c:pt>
                <c:pt idx="15">
                  <c:v>1.0633E10</c:v>
                </c:pt>
                <c:pt idx="16">
                  <c:v>1.13322E10</c:v>
                </c:pt>
                <c:pt idx="17">
                  <c:v>1.20314E10</c:v>
                </c:pt>
                <c:pt idx="18">
                  <c:v>1.27306E10</c:v>
                </c:pt>
                <c:pt idx="19">
                  <c:v>1.34298E10</c:v>
                </c:pt>
                <c:pt idx="20">
                  <c:v>1.4129E10</c:v>
                </c:pt>
              </c:numCache>
            </c:numRef>
          </c:val>
          <c:smooth val="0"/>
        </c:ser>
        <c:dLbls>
          <c:showLegendKey val="0"/>
          <c:showVal val="0"/>
          <c:showCatName val="0"/>
          <c:showSerName val="0"/>
          <c:showPercent val="0"/>
          <c:showBubbleSize val="0"/>
        </c:dLbls>
        <c:smooth val="0"/>
        <c:axId val="-2123285216"/>
        <c:axId val="-2120360128"/>
      </c:lineChart>
      <c:catAx>
        <c:axId val="-2123285216"/>
        <c:scaling>
          <c:orientation val="minMax"/>
        </c:scaling>
        <c:delete val="0"/>
        <c:axPos val="b"/>
        <c:majorGridlines>
          <c:spPr>
            <a:ln w="6350" cap="flat">
              <a:solidFill>
                <a:srgbClr val="7F7F7F"/>
              </a:solidFill>
              <a:custDash>
                <a:ds d="200000" sp="200000"/>
              </a:custDash>
              <a:miter lim="400000"/>
            </a:ln>
          </c:spPr>
        </c:majorGridlines>
        <c:title>
          <c:tx>
            <c:rich>
              <a:bodyPr rot="0"/>
              <a:lstStyle/>
              <a:p>
                <a:pPr>
                  <a:defRPr sz="1000" b="0" i="0" u="none" strike="noStrike">
                    <a:solidFill>
                      <a:srgbClr val="515151"/>
                    </a:solidFill>
                    <a:latin typeface="Helvetica Neue"/>
                  </a:defRPr>
                </a:pPr>
                <a:r>
                  <a:rPr lang="en-US" sz="1000" b="0" i="0" u="none" strike="noStrike">
                    <a:solidFill>
                      <a:srgbClr val="515151"/>
                    </a:solidFill>
                    <a:latin typeface="Helvetica Neue"/>
                  </a:rPr>
                  <a:t>Units Sold</a:t>
                </a:r>
              </a:p>
            </c:rich>
          </c:tx>
          <c:overlay val="1"/>
        </c:title>
        <c:numFmt formatCode="0" sourceLinked="1"/>
        <c:majorTickMark val="none"/>
        <c:minorTickMark val="none"/>
        <c:tickLblPos val="low"/>
        <c:spPr>
          <a:ln w="6350" cap="flat">
            <a:solidFill>
              <a:srgbClr val="7F7F7F"/>
            </a:solidFill>
            <a:prstDash val="solid"/>
            <a:miter lim="400000"/>
          </a:ln>
        </c:spPr>
        <c:txPr>
          <a:bodyPr rot="0"/>
          <a:lstStyle/>
          <a:p>
            <a:pPr>
              <a:defRPr sz="1000" b="0" i="0" u="none" strike="noStrike">
                <a:solidFill>
                  <a:srgbClr val="515151"/>
                </a:solidFill>
                <a:latin typeface="Helvetica Neue"/>
              </a:defRPr>
            </a:pPr>
            <a:endParaRPr lang="en-US"/>
          </a:p>
        </c:txPr>
        <c:crossAx val="-2120360128"/>
        <c:crosses val="autoZero"/>
        <c:auto val="1"/>
        <c:lblAlgn val="ctr"/>
        <c:lblOffset val="100"/>
        <c:noMultiLvlLbl val="1"/>
      </c:catAx>
      <c:valAx>
        <c:axId val="-2120360128"/>
        <c:scaling>
          <c:orientation val="minMax"/>
        </c:scaling>
        <c:delete val="0"/>
        <c:axPos val="l"/>
        <c:majorGridlines>
          <c:spPr>
            <a:ln w="6350" cap="flat">
              <a:solidFill>
                <a:srgbClr val="7F7F7F"/>
              </a:solidFill>
              <a:custDash>
                <a:ds d="200000" sp="200000"/>
              </a:custDash>
              <a:miter lim="400000"/>
            </a:ln>
          </c:spPr>
        </c:majorGridlines>
        <c:numFmt formatCode="[$₫-42A]\ #,##0" sourceLinked="1"/>
        <c:majorTickMark val="none"/>
        <c:minorTickMark val="none"/>
        <c:tickLblPos val="nextTo"/>
        <c:spPr>
          <a:ln w="6350" cap="flat">
            <a:noFill/>
            <a:prstDash val="solid"/>
            <a:miter lim="400000"/>
          </a:ln>
        </c:spPr>
        <c:txPr>
          <a:bodyPr rot="0"/>
          <a:lstStyle/>
          <a:p>
            <a:pPr>
              <a:defRPr sz="1000" b="0" i="0" u="none" strike="noStrike">
                <a:solidFill>
                  <a:srgbClr val="515151"/>
                </a:solidFill>
                <a:latin typeface="Helvetica Neue"/>
              </a:defRPr>
            </a:pPr>
            <a:endParaRPr lang="en-US"/>
          </a:p>
        </c:txPr>
        <c:crossAx val="-2123285216"/>
        <c:crosses val="autoZero"/>
        <c:crossBetween val="midCat"/>
        <c:majorUnit val="2.0E9"/>
        <c:minorUnit val="1.0E9"/>
      </c:valAx>
      <c:spPr>
        <a:noFill/>
        <a:ln w="12700" cap="flat">
          <a:noFill/>
          <a:miter lim="400000"/>
        </a:ln>
        <a:effectLst/>
      </c:spPr>
    </c:plotArea>
    <c:legend>
      <c:legendPos val="b"/>
      <c:layout>
        <c:manualLayout>
          <c:xMode val="edge"/>
          <c:yMode val="edge"/>
          <c:x val="0.404975"/>
          <c:y val="0.934208"/>
          <c:w val="0.387178"/>
          <c:h val="0.0657916"/>
        </c:manualLayout>
      </c:layout>
      <c:overlay val="1"/>
      <c:spPr>
        <a:noFill/>
        <a:ln w="12700" cap="flat">
          <a:noFill/>
          <a:miter lim="400000"/>
        </a:ln>
        <a:effectLst/>
      </c:spPr>
      <c:txPr>
        <a:bodyPr rot="0"/>
        <a:lstStyle/>
        <a:p>
          <a:pPr>
            <a:defRPr sz="1000" b="0" i="0" u="none" strike="noStrike">
              <a:solidFill>
                <a:srgbClr val="515151"/>
              </a:solidFill>
              <a:latin typeface="Helvetica Neue"/>
            </a:defRPr>
          </a:pPr>
          <a:endParaRPr lang="en-US"/>
        </a:p>
      </c:txPr>
    </c:legend>
    <c:plotVisOnly val="1"/>
    <c:dispBlanksAs val="gap"/>
    <c:showDLblsOverMax val="1"/>
  </c:chart>
  <c:spPr>
    <a:noFill/>
    <a:ln>
      <a:noFill/>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151536</xdr:colOff>
      <xdr:row>3</xdr:row>
      <xdr:rowOff>92466</xdr:rowOff>
    </xdr:to>
    <xdr:sp macro="" textlink="">
      <xdr:nvSpPr>
        <xdr:cNvPr id="2" name="Shape 2"/>
        <xdr:cNvSpPr/>
      </xdr:nvSpPr>
      <xdr:spPr>
        <a:xfrm>
          <a:off x="-19050" y="-152633"/>
          <a:ext cx="3199537" cy="58776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l" defTabSz="457200" rtl="0" latinLnBrk="0">
            <a:lnSpc>
              <a:spcPct val="120000"/>
            </a:lnSpc>
            <a:spcBef>
              <a:spcPts val="0"/>
            </a:spcBef>
            <a:spcAft>
              <a:spcPts val="0"/>
            </a:spcAft>
            <a:buClrTx/>
            <a:buSzTx/>
            <a:buFontTx/>
            <a:buNone/>
            <a:tabLst/>
            <a:defRPr sz="2800" b="0" i="0" u="none" strike="noStrike" cap="none" spc="84" baseline="0">
              <a:ln>
                <a:noFill/>
              </a:ln>
              <a:solidFill>
                <a:srgbClr val="000000"/>
              </a:solidFill>
              <a:uFillTx/>
              <a:latin typeface="+mj-lt"/>
              <a:ea typeface="+mj-ea"/>
              <a:cs typeface="+mj-cs"/>
              <a:sym typeface="Helvetica Neue UltraLight"/>
            </a:defRPr>
          </a:pPr>
          <a:r>
            <a:rPr sz="2800" b="0" i="0" u="none" strike="noStrike" cap="none" spc="84" baseline="0">
              <a:ln>
                <a:noFill/>
              </a:ln>
              <a:solidFill>
                <a:srgbClr val="000000"/>
              </a:solidFill>
              <a:uFillTx/>
              <a:latin typeface="+mj-lt"/>
              <a:ea typeface="+mj-ea"/>
              <a:cs typeface="+mj-cs"/>
              <a:sym typeface="Helvetica Neue UltraLight"/>
            </a:rPr>
            <a:t>Break-Even Analysis</a:t>
          </a:r>
        </a:p>
      </xdr:txBody>
    </xdr:sp>
    <xdr:clientData/>
  </xdr:twoCellAnchor>
  <xdr:twoCellAnchor>
    <xdr:from>
      <xdr:col>0</xdr:col>
      <xdr:colOff>0</xdr:colOff>
      <xdr:row>2</xdr:row>
      <xdr:rowOff>72134</xdr:rowOff>
    </xdr:from>
    <xdr:to>
      <xdr:col>12</xdr:col>
      <xdr:colOff>91440</xdr:colOff>
      <xdr:row>2</xdr:row>
      <xdr:rowOff>72136</xdr:rowOff>
    </xdr:to>
    <xdr:sp macro="" textlink="">
      <xdr:nvSpPr>
        <xdr:cNvPr id="3" name="Shape 3"/>
        <xdr:cNvSpPr/>
      </xdr:nvSpPr>
      <xdr:spPr>
        <a:xfrm flipV="1">
          <a:off x="0" y="402334"/>
          <a:ext cx="9235441" cy="3"/>
        </a:xfrm>
        <a:prstGeom prst="line">
          <a:avLst/>
        </a:prstGeom>
        <a:noFill/>
        <a:ln w="25400" cap="flat">
          <a:solidFill>
            <a:schemeClr val="accent1">
              <a:hueOff val="366345"/>
              <a:satOff val="11385"/>
              <a:lumOff val="-23239"/>
            </a:schemeClr>
          </a:solidFill>
          <a:prstDash val="solid"/>
          <a:miter lim="400000"/>
        </a:ln>
        <a:effectLst/>
      </xdr:spPr>
      <xdr:txBody>
        <a:bodyPr/>
        <a:lstStyle/>
        <a:p>
          <a:endParaRPr/>
        </a:p>
      </xdr:txBody>
    </xdr:sp>
    <xdr:clientData/>
  </xdr:twoCellAnchor>
  <xdr:twoCellAnchor>
    <xdr:from>
      <xdr:col>0</xdr:col>
      <xdr:colOff>0</xdr:colOff>
      <xdr:row>19</xdr:row>
      <xdr:rowOff>35535</xdr:rowOff>
    </xdr:from>
    <xdr:to>
      <xdr:col>6</xdr:col>
      <xdr:colOff>184213</xdr:colOff>
      <xdr:row>36</xdr:row>
      <xdr:rowOff>21843</xdr:rowOff>
    </xdr:to>
    <xdr:graphicFrame macro="">
      <xdr:nvGraphicFramePr>
        <xdr:cNvPr id="4"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79819</xdr:rowOff>
    </xdr:from>
    <xdr:to>
      <xdr:col>5</xdr:col>
      <xdr:colOff>444500</xdr:colOff>
      <xdr:row>7</xdr:row>
      <xdr:rowOff>135064</xdr:rowOff>
    </xdr:to>
    <xdr:sp macro="" textlink="">
      <xdr:nvSpPr>
        <xdr:cNvPr id="5" name="Shape 5"/>
        <xdr:cNvSpPr/>
      </xdr:nvSpPr>
      <xdr:spPr>
        <a:xfrm>
          <a:off x="-19050" y="575119"/>
          <a:ext cx="4254500" cy="71564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20000"/>
            </a:lnSpc>
            <a:spcBef>
              <a:spcPts val="900"/>
            </a:spcBef>
            <a:spcAft>
              <a:spcPts val="0"/>
            </a:spcAft>
            <a:buClrTx/>
            <a:buSzTx/>
            <a:buFontTx/>
            <a:buNone/>
            <a:tabLst/>
            <a:defRPr sz="1000" b="0" i="0" u="none" strike="noStrike" cap="none" spc="0" baseline="0">
              <a:ln>
                <a:noFill/>
              </a:ln>
              <a:solidFill>
                <a:srgbClr val="000000"/>
              </a:solidFill>
              <a:uFillTx/>
              <a:latin typeface="+mn-lt"/>
              <a:ea typeface="+mn-ea"/>
              <a:cs typeface="+mn-cs"/>
              <a:sym typeface="Helvetica Neue Light"/>
            </a:defRPr>
          </a:pPr>
          <a:r>
            <a:rPr sz="1000" b="0" i="0" u="none" strike="noStrike" cap="none" spc="0" baseline="0">
              <a:ln>
                <a:noFill/>
              </a:ln>
              <a:solidFill>
                <a:srgbClr val="000000"/>
              </a:solidFill>
              <a:uFillTx/>
              <a:latin typeface="+mn-lt"/>
              <a:ea typeface="+mn-ea"/>
              <a:cs typeface="+mn-cs"/>
              <a:sym typeface="Helvetica Neue Light"/>
            </a:rPr>
            <a:t>Use this calculator to determine the break-even point for a product: the number of units you need to sell for your revenue to equal your costs. Enter your costs, unit price, and unit increments in the table below.</a:t>
          </a:r>
        </a:p>
      </xdr:txBody>
    </xdr:sp>
    <xdr:clientData/>
  </xdr:twoCellAnchor>
</xdr:wsDr>
</file>

<file path=xl/theme/theme1.xml><?xml version="1.0" encoding="utf-8"?>
<a:theme xmlns:a="http://schemas.openxmlformats.org/drawingml/2006/main" name="02_BreakEvenAnalysis">
  <a:themeElements>
    <a:clrScheme name="02_BreakEvenAnalysis">
      <a:dk1>
        <a:srgbClr val="000000"/>
      </a:dk1>
      <a:lt1>
        <a:srgbClr val="FFFFFF"/>
      </a:lt1>
      <a:dk2>
        <a:srgbClr val="535F65"/>
      </a:dk2>
      <a:lt2>
        <a:srgbClr val="F4F2EF"/>
      </a:lt2>
      <a:accent1>
        <a:srgbClr val="85B9C9"/>
      </a:accent1>
      <a:accent2>
        <a:srgbClr val="93B06D"/>
      </a:accent2>
      <a:accent3>
        <a:srgbClr val="FED227"/>
      </a:accent3>
      <a:accent4>
        <a:srgbClr val="F3A14D"/>
      </a:accent4>
      <a:accent5>
        <a:srgbClr val="E67869"/>
      </a:accent5>
      <a:accent6>
        <a:srgbClr val="899FD7"/>
      </a:accent6>
      <a:hlink>
        <a:srgbClr val="0000FF"/>
      </a:hlink>
      <a:folHlink>
        <a:srgbClr val="FF00FF"/>
      </a:folHlink>
    </a:clrScheme>
    <a:fontScheme name="02_BreakEvenAnalysis">
      <a:majorFont>
        <a:latin typeface="Helvetica Neue UltraLight"/>
        <a:ea typeface="Helvetica Neue UltraLight"/>
        <a:cs typeface="Helvetica Neue UltraLight"/>
      </a:majorFont>
      <a:minorFont>
        <a:latin typeface="Helvetica Neue Light"/>
        <a:ea typeface="Helvetica Neue Light"/>
        <a:cs typeface="Helvetica Neue Light"/>
      </a:minorFont>
    </a:fontScheme>
    <a:fmtScheme name="02_BreakEvenAnalys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25400" dist="12700" dir="5400000" rotWithShape="0">
              <a:srgbClr val="000000">
                <a:alpha val="6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hueOff val="366345"/>
            <a:satOff val="11385"/>
            <a:lumOff val="-23239"/>
          </a:schemeClr>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20000"/>
          </a:lnSpc>
          <a:spcBef>
            <a:spcPts val="900"/>
          </a:spcBef>
          <a:spcAft>
            <a:spcPts val="0"/>
          </a:spcAft>
          <a:buClrTx/>
          <a:buSzTx/>
          <a:buFontTx/>
          <a:buNone/>
          <a:tabLst/>
          <a:defRPr kumimoji="0" sz="1200" b="0" i="0" u="none" strike="noStrike" cap="none" spc="0" normalizeH="0" baseline="0">
            <a:ln>
              <a:noFill/>
            </a:ln>
            <a:solidFill>
              <a:srgbClr val="FFFFFF"/>
            </a:solidFill>
            <a:effectLst/>
            <a:uFillTx/>
            <a:latin typeface="Helvetica Neue"/>
            <a:ea typeface="Helvetica Neue"/>
            <a:cs typeface="Helvetica Neue"/>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hueOff val="366345"/>
              <a:satOff val="11385"/>
              <a:lumOff val="-23239"/>
            </a:schemeClr>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20000"/>
          </a:lnSpc>
          <a:spcBef>
            <a:spcPts val="900"/>
          </a:spcBef>
          <a:spcAft>
            <a:spcPts val="0"/>
          </a:spcAft>
          <a:buClrTx/>
          <a:buSzTx/>
          <a:buFontTx/>
          <a:buNone/>
          <a:tabLst/>
          <a:defRPr kumimoji="0" sz="1000" b="0" i="0" u="none" strike="noStrike" cap="none" spc="0" normalizeH="0" baseline="0">
            <a:ln>
              <a:noFill/>
            </a:ln>
            <a:solidFill>
              <a:srgbClr val="000000"/>
            </a:solidFill>
            <a:effectLst/>
            <a:uFillTx/>
            <a:latin typeface="+mn-lt"/>
            <a:ea typeface="+mn-ea"/>
            <a:cs typeface="+mn-cs"/>
            <a:sym typeface="Helvetica Neue Light"/>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2"/>
  <sheetViews>
    <sheetView showGridLines="0" workbookViewId="0"/>
  </sheetViews>
  <sheetFormatPr baseColWidth="10" defaultColWidth="10" defaultRowHeight="13" customHeight="1" x14ac:dyDescent="0.15"/>
  <cols>
    <col min="1" max="1" width="2" customWidth="1"/>
    <col min="2" max="4" width="33.6640625" customWidth="1"/>
  </cols>
  <sheetData>
    <row r="3" spans="2:4" ht="50" customHeight="1" x14ac:dyDescent="0.15">
      <c r="B3" s="25" t="s">
        <v>0</v>
      </c>
      <c r="C3" s="26"/>
      <c r="D3" s="26"/>
    </row>
    <row r="7" spans="2:4" ht="18" x14ac:dyDescent="0.2">
      <c r="B7" s="1" t="s">
        <v>1</v>
      </c>
      <c r="C7" s="1" t="s">
        <v>2</v>
      </c>
      <c r="D7" s="1" t="s">
        <v>3</v>
      </c>
    </row>
    <row r="9" spans="2:4" ht="16" x14ac:dyDescent="0.2">
      <c r="B9" s="2" t="s">
        <v>4</v>
      </c>
      <c r="C9" s="2"/>
      <c r="D9" s="2"/>
    </row>
    <row r="10" spans="2:4" ht="16" x14ac:dyDescent="0.2">
      <c r="B10" s="3"/>
      <c r="C10" s="3" t="s">
        <v>5</v>
      </c>
      <c r="D10" s="4" t="s">
        <v>6</v>
      </c>
    </row>
    <row r="11" spans="2:4" ht="16" x14ac:dyDescent="0.2">
      <c r="B11" s="3"/>
      <c r="C11" s="3" t="s">
        <v>11</v>
      </c>
      <c r="D11" s="4" t="s">
        <v>12</v>
      </c>
    </row>
    <row r="12" spans="2:4" ht="16" x14ac:dyDescent="0.2">
      <c r="B12" s="3"/>
      <c r="C12" s="3" t="s">
        <v>18</v>
      </c>
      <c r="D12" s="4" t="s">
        <v>19</v>
      </c>
    </row>
  </sheetData>
  <mergeCells count="1">
    <mergeCell ref="B3:D3"/>
  </mergeCells>
  <hyperlinks>
    <hyperlink ref="D10" location="'Analysis - Profit_Loss'!R1C1" display="Analysis - Profit_Loss"/>
    <hyperlink ref="D11" location="'Analysis - Break-Even Point'!R1C1" display="Analysis - Break-Even Point"/>
    <hyperlink ref="D12" location="'Analysis - Drawings'!R1C1" display="Analysis - Drawing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22"/>
  <sheetViews>
    <sheetView showGridLines="0" zoomScale="190" workbookViewId="0">
      <selection activeCell="D5" sqref="D5"/>
    </sheetView>
  </sheetViews>
  <sheetFormatPr baseColWidth="10" defaultColWidth="15.5" defaultRowHeight="20" customHeight="1" x14ac:dyDescent="0.15"/>
  <cols>
    <col min="1" max="256" width="15.5" style="5" customWidth="1"/>
  </cols>
  <sheetData>
    <row r="1" spans="1:4" ht="20.25" customHeight="1" x14ac:dyDescent="0.15">
      <c r="A1" s="6" t="s">
        <v>7</v>
      </c>
      <c r="B1" s="6" t="s">
        <v>8</v>
      </c>
      <c r="C1" s="6" t="s">
        <v>9</v>
      </c>
      <c r="D1" s="6" t="s">
        <v>10</v>
      </c>
    </row>
    <row r="2" spans="1:4" ht="20.5" customHeight="1" x14ac:dyDescent="0.15">
      <c r="A2" s="7">
        <v>0</v>
      </c>
      <c r="B2" s="8">
        <f>A2*'Analysis - Break-Even Point'!$B$3</f>
        <v>0</v>
      </c>
      <c r="C2" s="8">
        <f>'Analysis - Break-Even Point'!$B$1+A2*('Analysis - Break-Even Point'!$B$2)</f>
        <v>145000000</v>
      </c>
      <c r="D2" s="8">
        <f t="shared" ref="D2:D22" si="0">B2-C2</f>
        <v>-145000000</v>
      </c>
    </row>
    <row r="3" spans="1:4" ht="20.5" customHeight="1" x14ac:dyDescent="0.15">
      <c r="A3" s="9">
        <f>A2+'Analysis - Break-Even Point'!$B$4</f>
        <v>800</v>
      </c>
      <c r="B3" s="10">
        <f>A3*'Analysis - Break-Even Point'!$B$3</f>
        <v>760000000</v>
      </c>
      <c r="C3" s="10">
        <f>'Analysis - Break-Even Point'!$B$1+A3*('Analysis - Break-Even Point'!$B$2)</f>
        <v>844200000</v>
      </c>
      <c r="D3" s="10">
        <f t="shared" si="0"/>
        <v>-84200000</v>
      </c>
    </row>
    <row r="4" spans="1:4" ht="20.5" customHeight="1" x14ac:dyDescent="0.15">
      <c r="A4" s="11">
        <f>A3+'Analysis - Break-Even Point'!$B$4</f>
        <v>1600</v>
      </c>
      <c r="B4" s="12">
        <f>A4*'Analysis - Break-Even Point'!$B$3</f>
        <v>1520000000</v>
      </c>
      <c r="C4" s="12">
        <f>'Analysis - Break-Even Point'!$B$1+A4*('Analysis - Break-Even Point'!$B$2)</f>
        <v>1543400000</v>
      </c>
      <c r="D4" s="12">
        <f t="shared" si="0"/>
        <v>-23400000</v>
      </c>
    </row>
    <row r="5" spans="1:4" ht="20.5" customHeight="1" x14ac:dyDescent="0.15">
      <c r="A5" s="9">
        <f>A4+'Analysis - Break-Even Point'!$B$4</f>
        <v>2400</v>
      </c>
      <c r="B5" s="10">
        <f>A5*'Analysis - Break-Even Point'!$B$3</f>
        <v>2280000000</v>
      </c>
      <c r="C5" s="10">
        <f>'Analysis - Break-Even Point'!$B$1+A5*('Analysis - Break-Even Point'!$B$2)</f>
        <v>2242600000</v>
      </c>
      <c r="D5" s="10">
        <f t="shared" si="0"/>
        <v>37400000</v>
      </c>
    </row>
    <row r="6" spans="1:4" ht="20.5" customHeight="1" x14ac:dyDescent="0.15">
      <c r="A6" s="11">
        <f>A5+'Analysis - Break-Even Point'!$B$4</f>
        <v>3200</v>
      </c>
      <c r="B6" s="12">
        <f>A6*'Analysis - Break-Even Point'!$B$3</f>
        <v>3040000000</v>
      </c>
      <c r="C6" s="12">
        <f>'Analysis - Break-Even Point'!$B$1+A6*('Analysis - Break-Even Point'!$B$2)</f>
        <v>2941800000</v>
      </c>
      <c r="D6" s="12">
        <f t="shared" si="0"/>
        <v>98200000</v>
      </c>
    </row>
    <row r="7" spans="1:4" ht="20.5" customHeight="1" x14ac:dyDescent="0.15">
      <c r="A7" s="9">
        <f>A6+'Analysis - Break-Even Point'!$B$4</f>
        <v>4000</v>
      </c>
      <c r="B7" s="10">
        <f>A7*'Analysis - Break-Even Point'!$B$3</f>
        <v>3800000000</v>
      </c>
      <c r="C7" s="10">
        <f>'Analysis - Break-Even Point'!$B$1+A7*('Analysis - Break-Even Point'!$B$2)</f>
        <v>3641000000</v>
      </c>
      <c r="D7" s="10">
        <f t="shared" si="0"/>
        <v>159000000</v>
      </c>
    </row>
    <row r="8" spans="1:4" ht="20.5" customHeight="1" x14ac:dyDescent="0.15">
      <c r="A8" s="11">
        <f>A7+'Analysis - Break-Even Point'!$B$4</f>
        <v>4800</v>
      </c>
      <c r="B8" s="12">
        <f>A8*'Analysis - Break-Even Point'!$B$3</f>
        <v>4560000000</v>
      </c>
      <c r="C8" s="12">
        <f>'Analysis - Break-Even Point'!$B$1+A8*('Analysis - Break-Even Point'!$B$2)</f>
        <v>4340200000</v>
      </c>
      <c r="D8" s="12">
        <f t="shared" si="0"/>
        <v>219800000</v>
      </c>
    </row>
    <row r="9" spans="1:4" ht="20.5" customHeight="1" x14ac:dyDescent="0.15">
      <c r="A9" s="9">
        <f>A8+'Analysis - Break-Even Point'!$B$4</f>
        <v>5600</v>
      </c>
      <c r="B9" s="10">
        <f>A9*'Analysis - Break-Even Point'!$B$3</f>
        <v>5320000000</v>
      </c>
      <c r="C9" s="10">
        <f>'Analysis - Break-Even Point'!$B$1+A9*('Analysis - Break-Even Point'!$B$2)</f>
        <v>5039400000</v>
      </c>
      <c r="D9" s="10">
        <f t="shared" si="0"/>
        <v>280600000</v>
      </c>
    </row>
    <row r="10" spans="1:4" ht="20.5" customHeight="1" x14ac:dyDescent="0.15">
      <c r="A10" s="11">
        <f>A9+'Analysis - Break-Even Point'!$B$4</f>
        <v>6400</v>
      </c>
      <c r="B10" s="12">
        <f>A10*'Analysis - Break-Even Point'!$B$3</f>
        <v>6080000000</v>
      </c>
      <c r="C10" s="12">
        <f>'Analysis - Break-Even Point'!$B$1+A10*('Analysis - Break-Even Point'!$B$2)</f>
        <v>5738600000</v>
      </c>
      <c r="D10" s="12">
        <f t="shared" si="0"/>
        <v>341400000</v>
      </c>
    </row>
    <row r="11" spans="1:4" ht="20.5" customHeight="1" x14ac:dyDescent="0.15">
      <c r="A11" s="9">
        <f>A10+'Analysis - Break-Even Point'!$B$4</f>
        <v>7200</v>
      </c>
      <c r="B11" s="10">
        <f>A11*'Analysis - Break-Even Point'!$B$3</f>
        <v>6840000000</v>
      </c>
      <c r="C11" s="10">
        <f>'Analysis - Break-Even Point'!$B$1+A11*('Analysis - Break-Even Point'!$B$2)</f>
        <v>6437800000</v>
      </c>
      <c r="D11" s="10">
        <f t="shared" si="0"/>
        <v>402200000</v>
      </c>
    </row>
    <row r="12" spans="1:4" ht="20.5" customHeight="1" x14ac:dyDescent="0.15">
      <c r="A12" s="11">
        <f>A11+'Analysis - Break-Even Point'!$B$4</f>
        <v>8000</v>
      </c>
      <c r="B12" s="12">
        <f>A12*'Analysis - Break-Even Point'!$B$3</f>
        <v>7600000000</v>
      </c>
      <c r="C12" s="12">
        <f>'Analysis - Break-Even Point'!$B$1+A12*('Analysis - Break-Even Point'!$B$2)</f>
        <v>7137000000</v>
      </c>
      <c r="D12" s="12">
        <f t="shared" si="0"/>
        <v>463000000</v>
      </c>
    </row>
    <row r="13" spans="1:4" ht="20.5" customHeight="1" x14ac:dyDescent="0.15">
      <c r="A13" s="9">
        <f>A12+'Analysis - Break-Even Point'!$B$4</f>
        <v>8800</v>
      </c>
      <c r="B13" s="10">
        <f>A13*'Analysis - Break-Even Point'!$B$3</f>
        <v>8360000000</v>
      </c>
      <c r="C13" s="10">
        <f>'Analysis - Break-Even Point'!$B$1+A13*('Analysis - Break-Even Point'!$B$2)</f>
        <v>7836200000</v>
      </c>
      <c r="D13" s="10">
        <f t="shared" si="0"/>
        <v>523800000</v>
      </c>
    </row>
    <row r="14" spans="1:4" ht="20.5" customHeight="1" x14ac:dyDescent="0.15">
      <c r="A14" s="11">
        <f>A13+'Analysis - Break-Even Point'!$B$4</f>
        <v>9600</v>
      </c>
      <c r="B14" s="12">
        <f>A14*'Analysis - Break-Even Point'!$B$3</f>
        <v>9120000000</v>
      </c>
      <c r="C14" s="12">
        <f>'Analysis - Break-Even Point'!$B$1+A14*('Analysis - Break-Even Point'!$B$2)</f>
        <v>8535400000</v>
      </c>
      <c r="D14" s="12">
        <f t="shared" si="0"/>
        <v>584600000</v>
      </c>
    </row>
    <row r="15" spans="1:4" ht="20.5" customHeight="1" x14ac:dyDescent="0.15">
      <c r="A15" s="9">
        <f>A14+'Analysis - Break-Even Point'!$B$4</f>
        <v>10400</v>
      </c>
      <c r="B15" s="10">
        <f>A15*'Analysis - Break-Even Point'!$B$3</f>
        <v>9880000000</v>
      </c>
      <c r="C15" s="10">
        <f>'Analysis - Break-Even Point'!$B$1+A15*('Analysis - Break-Even Point'!$B$2)</f>
        <v>9234600000</v>
      </c>
      <c r="D15" s="10">
        <f t="shared" si="0"/>
        <v>645400000</v>
      </c>
    </row>
    <row r="16" spans="1:4" ht="20.5" customHeight="1" x14ac:dyDescent="0.15">
      <c r="A16" s="11">
        <f>A15+'Analysis - Break-Even Point'!$B$4</f>
        <v>11200</v>
      </c>
      <c r="B16" s="12">
        <f>A16*'Analysis - Break-Even Point'!$B$3</f>
        <v>10640000000</v>
      </c>
      <c r="C16" s="12">
        <f>'Analysis - Break-Even Point'!$B$1+A16*('Analysis - Break-Even Point'!$B$2)</f>
        <v>9933800000</v>
      </c>
      <c r="D16" s="12">
        <f t="shared" si="0"/>
        <v>706200000</v>
      </c>
    </row>
    <row r="17" spans="1:4" ht="20.5" customHeight="1" x14ac:dyDescent="0.15">
      <c r="A17" s="9">
        <f>A16+'Analysis - Break-Even Point'!$B$4</f>
        <v>12000</v>
      </c>
      <c r="B17" s="10">
        <f>A17*'Analysis - Break-Even Point'!$B$3</f>
        <v>11400000000</v>
      </c>
      <c r="C17" s="10">
        <f>'Analysis - Break-Even Point'!$B$1+A17*('Analysis - Break-Even Point'!$B$2)</f>
        <v>10633000000</v>
      </c>
      <c r="D17" s="10">
        <f t="shared" si="0"/>
        <v>767000000</v>
      </c>
    </row>
    <row r="18" spans="1:4" ht="20.5" customHeight="1" x14ac:dyDescent="0.15">
      <c r="A18" s="11">
        <f>A17+'Analysis - Break-Even Point'!$B$4</f>
        <v>12800</v>
      </c>
      <c r="B18" s="12">
        <f>A18*'Analysis - Break-Even Point'!$B$3</f>
        <v>12160000000</v>
      </c>
      <c r="C18" s="12">
        <f>'Analysis - Break-Even Point'!$B$1+A18*('Analysis - Break-Even Point'!$B$2)</f>
        <v>11332200000</v>
      </c>
      <c r="D18" s="12">
        <f t="shared" si="0"/>
        <v>827800000</v>
      </c>
    </row>
    <row r="19" spans="1:4" ht="20.5" customHeight="1" x14ac:dyDescent="0.15">
      <c r="A19" s="9">
        <f>A18+'Analysis - Break-Even Point'!$B$4</f>
        <v>13600</v>
      </c>
      <c r="B19" s="10">
        <f>A19*'Analysis - Break-Even Point'!$B$3</f>
        <v>12920000000</v>
      </c>
      <c r="C19" s="10">
        <f>'Analysis - Break-Even Point'!$B$1+A19*('Analysis - Break-Even Point'!$B$2)</f>
        <v>12031400000</v>
      </c>
      <c r="D19" s="10">
        <f t="shared" si="0"/>
        <v>888600000</v>
      </c>
    </row>
    <row r="20" spans="1:4" ht="20.5" customHeight="1" x14ac:dyDescent="0.15">
      <c r="A20" s="11">
        <f>A19+'Analysis - Break-Even Point'!$B$4</f>
        <v>14400</v>
      </c>
      <c r="B20" s="12">
        <f>A20*'Analysis - Break-Even Point'!$B$3</f>
        <v>13680000000</v>
      </c>
      <c r="C20" s="12">
        <f>'Analysis - Break-Even Point'!$B$1+A20*('Analysis - Break-Even Point'!$B$2)</f>
        <v>12730600000</v>
      </c>
      <c r="D20" s="12">
        <f t="shared" si="0"/>
        <v>949400000</v>
      </c>
    </row>
    <row r="21" spans="1:4" ht="20.5" customHeight="1" x14ac:dyDescent="0.15">
      <c r="A21" s="9">
        <f>A20+'Analysis - Break-Even Point'!$B$4</f>
        <v>15200</v>
      </c>
      <c r="B21" s="10">
        <f>A21*'Analysis - Break-Even Point'!$B$3</f>
        <v>14440000000</v>
      </c>
      <c r="C21" s="10">
        <f>'Analysis - Break-Even Point'!$B$1+A21*('Analysis - Break-Even Point'!$B$2)</f>
        <v>13429800000</v>
      </c>
      <c r="D21" s="10">
        <f t="shared" si="0"/>
        <v>1010200000</v>
      </c>
    </row>
    <row r="22" spans="1:4" ht="20.5" customHeight="1" x14ac:dyDescent="0.15">
      <c r="A22" s="13">
        <f>A21+'Analysis - Break-Even Point'!$B$4</f>
        <v>16000</v>
      </c>
      <c r="B22" s="14">
        <f>A22*'Analysis - Break-Even Point'!$B$3</f>
        <v>15200000000</v>
      </c>
      <c r="C22" s="14">
        <f>'Analysis - Break-Even Point'!$B$1+A22*('Analysis - Break-Even Point'!$B$2)</f>
        <v>14129000000</v>
      </c>
      <c r="D22" s="14">
        <f t="shared" si="0"/>
        <v>1071000000</v>
      </c>
    </row>
  </sheetData>
  <conditionalFormatting sqref="D2:D22">
    <cfRule type="cellIs" dxfId="2" priority="1" stopIfTrue="1" operator="lessThan">
      <formula>0</formula>
    </cfRule>
    <cfRule type="cellIs" dxfId="1" priority="2" stopIfTrue="1" operator="greaterThan">
      <formula>0</formula>
    </cfRule>
    <cfRule type="cellIs" dxfId="0" priority="3" stopIfTrue="1" operator="equal">
      <formula>0</formula>
    </cfRule>
  </conditionalFormatting>
  <pageMargins left="0.25" right="0.25" top="0.25" bottom="0.25" header="0.25" footer="0.25"/>
  <pageSetup orientation="landscape"/>
  <headerFooter>
    <oddFooter>&amp;C&amp;"Helvetica Neue Medium,Regular"&amp;10&amp;K5F5F5F&amp;P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9"/>
  <sheetViews>
    <sheetView showGridLines="0" tabSelected="1" zoomScale="265" workbookViewId="0">
      <selection activeCell="B2" sqref="B2"/>
    </sheetView>
  </sheetViews>
  <sheetFormatPr baseColWidth="10" defaultColWidth="35.6640625" defaultRowHeight="20" customHeight="1" x14ac:dyDescent="0.15"/>
  <cols>
    <col min="1" max="1" width="35.6640625" style="15" customWidth="1"/>
    <col min="2" max="2" width="19.6640625" style="15" customWidth="1"/>
    <col min="3" max="3" width="14.1640625" style="15" customWidth="1"/>
    <col min="4" max="256" width="35.6640625" style="15" customWidth="1"/>
  </cols>
  <sheetData>
    <row r="1" spans="1:2" ht="20.5" customHeight="1" x14ac:dyDescent="0.15">
      <c r="A1" s="16" t="s">
        <v>13</v>
      </c>
      <c r="B1" s="17">
        <v>145000000</v>
      </c>
    </row>
    <row r="2" spans="1:2" ht="20.5" customHeight="1" x14ac:dyDescent="0.15">
      <c r="A2" s="18" t="s">
        <v>14</v>
      </c>
      <c r="B2" s="19">
        <f>B3*92%</f>
        <v>874000</v>
      </c>
    </row>
    <row r="3" spans="1:2" ht="20.5" customHeight="1" x14ac:dyDescent="0.15">
      <c r="A3" s="18" t="s">
        <v>15</v>
      </c>
      <c r="B3" s="19">
        <v>950000</v>
      </c>
    </row>
    <row r="4" spans="1:2" ht="20.5" customHeight="1" x14ac:dyDescent="0.15">
      <c r="A4" s="20" t="s">
        <v>16</v>
      </c>
      <c r="B4" s="21">
        <v>800</v>
      </c>
    </row>
    <row r="5" spans="1:2" ht="20.75" customHeight="1" x14ac:dyDescent="0.15">
      <c r="A5" s="22" t="s">
        <v>17</v>
      </c>
      <c r="B5" s="23">
        <f>B1/(B3-B2)</f>
        <v>1907.8947368421052</v>
      </c>
    </row>
    <row r="7" spans="1:2" ht="20" customHeight="1" x14ac:dyDescent="0.15">
      <c r="B7" s="24"/>
    </row>
    <row r="8" spans="1:2" ht="20" customHeight="1" x14ac:dyDescent="0.15">
      <c r="B8" s="24"/>
    </row>
    <row r="9" spans="1:2" ht="20" customHeight="1" x14ac:dyDescent="0.15">
      <c r="B9" s="24"/>
    </row>
  </sheetData>
  <pageMargins left="0.25" right="0.25" top="0.25" bottom="0.25" header="0.25" footer="0.25"/>
  <pageSetup orientation="landscape"/>
  <headerFooter>
    <oddFooter>&amp;C&amp;"Helvetica Neue Medium,Regular"&amp;10&amp;K5F5F5F&amp;P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
  <sheetViews>
    <sheetView showGridLines="0" zoomScale="185" workbookViewId="0"/>
  </sheetViews>
  <sheetFormatPr baseColWidth="10" defaultColWidth="10" defaultRowHeight="13" customHeight="1" x14ac:dyDescent="0.15"/>
  <cols>
    <col min="1" max="256" width="10" customWidth="1"/>
  </cols>
  <sheetData/>
  <pageMargins left="0.25" right="0.25" top="0.25" bottom="0.25" header="0.25" footer="0.25"/>
  <pageSetup orientation="landscape"/>
  <headerFooter>
    <oddFooter>&amp;C&amp;"Helvetica Neue Medium,Regular"&amp;10&amp;K5F5F5F&amp;P</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Export Summary</vt:lpstr>
      <vt:lpstr>Analysis - Profit_Loss</vt:lpstr>
      <vt:lpstr>Analysis - Break-Even Point</vt:lpstr>
      <vt:lpstr>Analysis - Drawings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Trình Quốc Việt</cp:lastModifiedBy>
  <dcterms:modified xsi:type="dcterms:W3CDTF">2017-05-24T10:57:56Z</dcterms:modified>
</cp:coreProperties>
</file>