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DATA/Form/Financial form/"/>
    </mc:Choice>
  </mc:AlternateContent>
  <bookViews>
    <workbookView xWindow="0" yWindow="460" windowWidth="28800" windowHeight="16460"/>
  </bookViews>
  <sheets>
    <sheet name="Loan Calculator" sheetId="1" r:id="rId1"/>
    <sheet name="Sheet1" sheetId="2" r:id="rId2"/>
  </sheets>
  <definedNames>
    <definedName name="Beginning_Balance">-FV(Interest_Rate/12,Payment_Number-1,-Monthly_Payment,Loan_Amount)</definedName>
    <definedName name="Ending_Balance">-FV(Interest_Rate/12,Payment_Number,-Monthly_Payment,Loan_Amount)</definedName>
    <definedName name="Full_Print">'Loan Calculator'!$A$1:$H$375</definedName>
    <definedName name="Header_Row">ROW('Loan Calculator'!$15:$15)</definedName>
    <definedName name="Header_Row_Back">ROW('Loan Calculator'!$15:$15)</definedName>
    <definedName name="Interest">-IPMT(Interest_Rate/12,Payment_Number,Number_of_Payments,Loan_Amount)</definedName>
    <definedName name="Interest_Rate">'Loan Calculator'!$E$5</definedName>
    <definedName name="Last_Row">IF(Values_Entered,Header_Row+Number_of_Payments,Header_Row)</definedName>
    <definedName name="Loan_Amount">'Loan Calculator'!$E$4</definedName>
    <definedName name="Loan_Not_Paid">IF(Payment_Number&lt;=Number_of_Payments,1,0)</definedName>
    <definedName name="Loan_Start">'Loan Calculator'!$E$7</definedName>
    <definedName name="Loan_Years">'Loan Calculator'!$E$6</definedName>
    <definedName name="Monthly_Payment">-PMT(Interest_Rate/12,Number_of_Payments,Loan_Amount)</definedName>
    <definedName name="Number_of_Payments">'Loan Calculator'!$E$10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_xlnm.Print_Titles" localSheetId="0">'Loan Calculator'!$15:$15</definedName>
    <definedName name="Total_Cost">'Loan Calculator'!$E$12</definedName>
    <definedName name="Total_Interest">'Loan Calculator'!$E$11</definedName>
    <definedName name="Values_Entered">IF(Loan_Amount*Interest_Rate*Loan_Years*Loan_Start&gt;0,1,0)</definedName>
  </definedNames>
  <calcPr calcId="150001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H4" i="1"/>
  <c r="E9" i="2"/>
  <c r="F9" i="2"/>
  <c r="G9" i="2"/>
  <c r="G4" i="2"/>
  <c r="G7" i="2"/>
  <c r="H5" i="2"/>
  <c r="E10" i="1"/>
  <c r="D254" i="1"/>
  <c r="H174" i="1"/>
  <c r="D109" i="1"/>
  <c r="F59" i="1"/>
  <c r="B20" i="1"/>
  <c r="B234" i="1"/>
  <c r="B368" i="1"/>
  <c r="B332" i="1"/>
  <c r="B188" i="1"/>
  <c r="F25" i="1"/>
  <c r="F71" i="1"/>
  <c r="E124" i="1"/>
  <c r="C199" i="1"/>
  <c r="B301" i="1"/>
  <c r="B140" i="1"/>
  <c r="C38" i="1"/>
  <c r="E83" i="1"/>
  <c r="G137" i="1"/>
  <c r="E227" i="1"/>
  <c r="B262" i="1"/>
  <c r="B85" i="1"/>
  <c r="H48" i="1"/>
  <c r="C94" i="1"/>
  <c r="G155" i="1"/>
  <c r="E295" i="1"/>
  <c r="F354" i="1"/>
  <c r="C270" i="1"/>
  <c r="D249" i="1"/>
  <c r="C238" i="1"/>
  <c r="H223" i="1"/>
  <c r="F208" i="1"/>
  <c r="C197" i="1"/>
  <c r="E184" i="1"/>
  <c r="D171" i="1"/>
  <c r="C163" i="1"/>
  <c r="E152" i="1"/>
  <c r="G143" i="1"/>
  <c r="E137" i="1"/>
  <c r="E129" i="1"/>
  <c r="C121" i="1"/>
  <c r="G114" i="1"/>
  <c r="D107" i="1"/>
  <c r="G98" i="1"/>
  <c r="H93" i="1"/>
  <c r="H87" i="1"/>
  <c r="G81" i="1"/>
  <c r="C76" i="1"/>
  <c r="C70" i="1"/>
  <c r="F63" i="1"/>
  <c r="G58" i="1"/>
  <c r="E53" i="1"/>
  <c r="H46" i="1"/>
  <c r="D42" i="1"/>
  <c r="D36" i="1"/>
  <c r="C30" i="1"/>
  <c r="E25" i="1"/>
  <c r="E19" i="1"/>
  <c r="B35" i="1"/>
  <c r="B63" i="1"/>
  <c r="B92" i="1"/>
  <c r="B120" i="1"/>
  <c r="B141" i="1"/>
  <c r="B168" i="1"/>
  <c r="B197" i="1"/>
  <c r="B218" i="1"/>
  <c r="B245" i="1"/>
  <c r="B273" i="1"/>
  <c r="B294" i="1"/>
  <c r="B320" i="1"/>
  <c r="B348" i="1"/>
  <c r="B369" i="1"/>
  <c r="E297" i="1"/>
  <c r="D262" i="1"/>
  <c r="G247" i="1"/>
  <c r="G233" i="1"/>
  <c r="D219" i="1"/>
  <c r="E207" i="1"/>
  <c r="G193" i="1"/>
  <c r="C179" i="1"/>
  <c r="D170" i="1"/>
  <c r="E160" i="1"/>
  <c r="E149" i="1"/>
  <c r="D143" i="1"/>
  <c r="D135" i="1"/>
  <c r="G126" i="1"/>
  <c r="C120" i="1"/>
  <c r="F112" i="1"/>
  <c r="C104" i="1"/>
  <c r="G97" i="1"/>
  <c r="E92" i="1"/>
  <c r="H85" i="1"/>
  <c r="C81" i="1"/>
  <c r="D74" i="1"/>
  <c r="C68" i="1"/>
  <c r="C63" i="1"/>
  <c r="E57" i="1"/>
  <c r="C51" i="1"/>
  <c r="D46" i="1"/>
  <c r="G40" i="1"/>
  <c r="E34" i="1"/>
  <c r="G29" i="1"/>
  <c r="G23" i="1"/>
  <c r="E17" i="1"/>
  <c r="B39" i="1"/>
  <c r="B73" i="1"/>
  <c r="B102" i="1"/>
  <c r="B124" i="1"/>
  <c r="B149" i="1"/>
  <c r="B177" i="1"/>
  <c r="B198" i="1"/>
  <c r="B358" i="1"/>
  <c r="B330" i="1"/>
  <c r="B290" i="1"/>
  <c r="B256" i="1"/>
  <c r="B225" i="1"/>
  <c r="B181" i="1"/>
  <c r="B130" i="1"/>
  <c r="B82" i="1"/>
  <c r="H16" i="1"/>
  <c r="C28" i="1"/>
  <c r="D38" i="1"/>
  <c r="E50" i="1"/>
  <c r="G61" i="1"/>
  <c r="E72" i="1"/>
  <c r="D85" i="1"/>
  <c r="C96" i="1"/>
  <c r="C110" i="1"/>
  <c r="C126" i="1"/>
  <c r="C141" i="1"/>
  <c r="H155" i="1"/>
  <c r="F177" i="1"/>
  <c r="C204" i="1"/>
  <c r="D229" i="1"/>
  <c r="C260" i="1"/>
  <c r="B352" i="1"/>
  <c r="B312" i="1"/>
  <c r="B282" i="1"/>
  <c r="B253" i="1"/>
  <c r="B216" i="1"/>
  <c r="B161" i="1"/>
  <c r="B112" i="1"/>
  <c r="B60" i="1"/>
  <c r="H20" i="1"/>
  <c r="C32" i="1"/>
  <c r="G42" i="1"/>
  <c r="H54" i="1"/>
  <c r="G65" i="1"/>
  <c r="D76" i="1"/>
  <c r="E89" i="1"/>
  <c r="D101" i="1"/>
  <c r="E115" i="1"/>
  <c r="E131" i="1"/>
  <c r="E146" i="1"/>
  <c r="H163" i="1"/>
  <c r="H187" i="1"/>
  <c r="G213" i="1"/>
  <c r="F238" i="1"/>
  <c r="E281" i="1"/>
  <c r="B16" i="1"/>
  <c r="B338" i="1"/>
  <c r="B310" i="1"/>
  <c r="B274" i="1"/>
  <c r="B237" i="1"/>
  <c r="B205" i="1"/>
  <c r="B160" i="1"/>
  <c r="B104" i="1"/>
  <c r="B47" i="1"/>
  <c r="G21" i="1"/>
  <c r="F33" i="1"/>
  <c r="E44" i="1"/>
  <c r="C55" i="1"/>
  <c r="F67" i="1"/>
  <c r="G78" i="1"/>
  <c r="H89" i="1"/>
  <c r="G103" i="1"/>
  <c r="E118" i="1"/>
  <c r="F132" i="1"/>
  <c r="E148" i="1"/>
  <c r="H166" i="1"/>
  <c r="E188" i="1"/>
  <c r="C218" i="1"/>
  <c r="E244" i="1"/>
  <c r="D284" i="1"/>
  <c r="B360" i="1"/>
  <c r="B341" i="1"/>
  <c r="B322" i="1"/>
  <c r="B304" i="1"/>
  <c r="B284" i="1"/>
  <c r="B266" i="1"/>
  <c r="B246" i="1"/>
  <c r="B226" i="1"/>
  <c r="B209" i="1"/>
  <c r="B189" i="1"/>
  <c r="B170" i="1"/>
  <c r="B152" i="1"/>
  <c r="B133" i="1"/>
  <c r="B113" i="1"/>
  <c r="B96" i="1"/>
  <c r="B75" i="1"/>
  <c r="B49" i="1"/>
  <c r="B25" i="1"/>
  <c r="C19" i="1"/>
  <c r="C23" i="1"/>
  <c r="E27" i="1"/>
  <c r="F31" i="1"/>
  <c r="C36" i="1"/>
  <c r="G39" i="1"/>
  <c r="D44" i="1"/>
  <c r="G48" i="1"/>
  <c r="E52" i="1"/>
  <c r="H56" i="1"/>
  <c r="C61" i="1"/>
  <c r="E65" i="1"/>
  <c r="E69" i="1"/>
  <c r="G73" i="1"/>
  <c r="G77" i="1"/>
  <c r="D83" i="1"/>
  <c r="G87" i="1"/>
  <c r="E91" i="1"/>
  <c r="H95" i="1"/>
  <c r="C101" i="1"/>
  <c r="H105" i="1"/>
  <c r="H111" i="1"/>
  <c r="H117" i="1"/>
  <c r="D123" i="1"/>
  <c r="C129" i="1"/>
  <c r="E134" i="1"/>
  <c r="C140" i="1"/>
  <c r="G145" i="1"/>
  <c r="D152" i="1"/>
  <c r="F158" i="1"/>
  <c r="F166" i="1"/>
  <c r="F174" i="1"/>
  <c r="H181" i="1"/>
  <c r="F192" i="1"/>
  <c r="F202" i="1"/>
  <c r="G212" i="1"/>
  <c r="C222" i="1"/>
  <c r="F232" i="1"/>
  <c r="C242" i="1"/>
  <c r="G253" i="1"/>
  <c r="F269" i="1"/>
  <c r="H375" i="1"/>
  <c r="E342" i="1"/>
  <c r="E308" i="1"/>
  <c r="E298" i="1"/>
  <c r="G292" i="1"/>
  <c r="G287" i="1"/>
  <c r="D282" i="1"/>
  <c r="G277" i="1"/>
  <c r="C273" i="1"/>
  <c r="C267" i="1"/>
  <c r="G262" i="1"/>
  <c r="G259" i="1"/>
  <c r="E255" i="1"/>
  <c r="G251" i="1"/>
  <c r="E248" i="1"/>
  <c r="D245" i="1"/>
  <c r="C243" i="1"/>
  <c r="H239" i="1"/>
  <c r="C237" i="1"/>
  <c r="C234" i="1"/>
  <c r="G231" i="1"/>
  <c r="G228" i="1"/>
  <c r="G225" i="1"/>
  <c r="C223" i="1"/>
  <c r="H219" i="1"/>
  <c r="E217" i="1"/>
  <c r="G214" i="1"/>
  <c r="E211" i="1"/>
  <c r="G208" i="1"/>
  <c r="F206" i="1"/>
  <c r="D203" i="1"/>
  <c r="F200" i="1"/>
  <c r="H197" i="1"/>
  <c r="F194" i="1"/>
  <c r="E192" i="1"/>
  <c r="G189" i="1"/>
  <c r="E186" i="1"/>
  <c r="G183" i="1"/>
  <c r="D181" i="1"/>
  <c r="D178" i="1"/>
  <c r="D176" i="1"/>
  <c r="H173" i="1"/>
  <c r="G171" i="1"/>
  <c r="H169" i="1"/>
  <c r="G167" i="1"/>
  <c r="F165" i="1"/>
  <c r="D163" i="1"/>
  <c r="F161" i="1"/>
  <c r="D159" i="1"/>
  <c r="C157" i="1"/>
  <c r="C155" i="1"/>
  <c r="F152" i="1"/>
  <c r="H150" i="1"/>
  <c r="D149" i="1"/>
  <c r="E147" i="1"/>
  <c r="H145" i="1"/>
  <c r="F144" i="1"/>
  <c r="G142" i="1"/>
  <c r="D141" i="1"/>
  <c r="G139" i="1"/>
  <c r="H137" i="1"/>
  <c r="F136" i="1"/>
  <c r="C135" i="1"/>
  <c r="D133" i="1"/>
  <c r="G131" i="1"/>
  <c r="E130" i="1"/>
  <c r="F128" i="1"/>
  <c r="C127" i="1"/>
  <c r="E125" i="1"/>
  <c r="G123" i="1"/>
  <c r="E122" i="1"/>
  <c r="G120" i="1"/>
  <c r="C119" i="1"/>
  <c r="E117" i="1"/>
  <c r="C116" i="1"/>
  <c r="E114" i="1"/>
  <c r="G112" i="1"/>
  <c r="D111" i="1"/>
  <c r="E109" i="1"/>
  <c r="C108" i="1"/>
  <c r="F106" i="1"/>
  <c r="G104" i="1"/>
  <c r="D103" i="1"/>
  <c r="H101" i="1"/>
  <c r="C100" i="1"/>
  <c r="F98" i="1"/>
  <c r="G337" i="1"/>
  <c r="E303" i="1"/>
  <c r="C293" i="1"/>
  <c r="C286" i="1"/>
  <c r="G280" i="1"/>
  <c r="F273" i="1"/>
  <c r="H266" i="1"/>
  <c r="E260" i="1"/>
  <c r="E256" i="1"/>
  <c r="H250" i="1"/>
  <c r="G246" i="1"/>
  <c r="D243" i="1"/>
  <c r="G238" i="1"/>
  <c r="H235" i="1"/>
  <c r="E232" i="1"/>
  <c r="H227" i="1"/>
  <c r="E224" i="1"/>
  <c r="C221" i="1"/>
  <c r="G216" i="1"/>
  <c r="D213" i="1"/>
  <c r="G209" i="1"/>
  <c r="D205" i="1"/>
  <c r="C202" i="1"/>
  <c r="F198" i="1"/>
  <c r="E194" i="1"/>
  <c r="G190" i="1"/>
  <c r="E187" i="1"/>
  <c r="C183" i="1"/>
  <c r="E179" i="1"/>
  <c r="E176" i="1"/>
  <c r="F173" i="1"/>
  <c r="C171" i="1"/>
  <c r="D168" i="1"/>
  <c r="C165" i="1"/>
  <c r="D162" i="1"/>
  <c r="G159" i="1"/>
  <c r="H156" i="1"/>
  <c r="H153" i="1"/>
  <c r="D151" i="1"/>
  <c r="F148" i="1"/>
  <c r="G146" i="1"/>
  <c r="G144" i="1"/>
  <c r="E142" i="1"/>
  <c r="E140" i="1"/>
  <c r="F138" i="1"/>
  <c r="C136" i="1"/>
  <c r="C134" i="1"/>
  <c r="C132" i="1"/>
  <c r="G129" i="1"/>
  <c r="H127" i="1"/>
  <c r="H125" i="1"/>
  <c r="E123" i="1"/>
  <c r="E121" i="1"/>
  <c r="G119" i="1"/>
  <c r="D117" i="1"/>
  <c r="D115" i="1"/>
  <c r="C113" i="1"/>
  <c r="G110" i="1"/>
  <c r="C109" i="1"/>
  <c r="G106" i="1"/>
  <c r="F104" i="1"/>
  <c r="E102" i="1"/>
  <c r="F100" i="1"/>
  <c r="E98" i="1"/>
  <c r="F96" i="1"/>
  <c r="C95" i="1"/>
  <c r="E93" i="1"/>
  <c r="G91" i="1"/>
  <c r="E90" i="1"/>
  <c r="G88" i="1"/>
  <c r="C87" i="1"/>
  <c r="E85" i="1"/>
  <c r="C84" i="1"/>
  <c r="E82" i="1"/>
  <c r="G80" i="1"/>
  <c r="D78" i="1"/>
  <c r="E76" i="1"/>
  <c r="C75" i="1"/>
  <c r="F73" i="1"/>
  <c r="G71" i="1"/>
  <c r="D70" i="1"/>
  <c r="H68" i="1"/>
  <c r="C67" i="1"/>
  <c r="F65" i="1"/>
  <c r="C64" i="1"/>
  <c r="D62" i="1"/>
  <c r="H60" i="1"/>
  <c r="E59" i="1"/>
  <c r="F57" i="1"/>
  <c r="C56" i="1"/>
  <c r="G54" i="1"/>
  <c r="H52" i="1"/>
  <c r="E51" i="1"/>
  <c r="G49" i="1"/>
  <c r="C48" i="1"/>
  <c r="G46" i="1"/>
  <c r="C45" i="1"/>
  <c r="E43" i="1"/>
  <c r="G41" i="1"/>
  <c r="E40" i="1"/>
  <c r="G38" i="1"/>
  <c r="C37" i="1"/>
  <c r="F35" i="1"/>
  <c r="G33" i="1"/>
  <c r="E32" i="1"/>
  <c r="H30" i="1"/>
  <c r="C29" i="1"/>
  <c r="F27" i="1"/>
  <c r="D26" i="1"/>
  <c r="E24" i="1"/>
  <c r="H22" i="1"/>
  <c r="E21" i="1"/>
  <c r="F19" i="1"/>
  <c r="D18" i="1"/>
  <c r="G16" i="1"/>
  <c r="B24" i="1"/>
  <c r="B33" i="1"/>
  <c r="B41" i="1"/>
  <c r="B52" i="1"/>
  <c r="B61" i="1"/>
  <c r="B71" i="1"/>
  <c r="B80" i="1"/>
  <c r="B86" i="1"/>
  <c r="B93" i="1"/>
  <c r="B101" i="1"/>
  <c r="B108" i="1"/>
  <c r="B114" i="1"/>
  <c r="B122" i="1"/>
  <c r="B129" i="1"/>
  <c r="B136" i="1"/>
  <c r="B144" i="1"/>
  <c r="B150" i="1"/>
  <c r="B157" i="1"/>
  <c r="B165" i="1"/>
  <c r="B172" i="1"/>
  <c r="B178" i="1"/>
  <c r="B186" i="1"/>
  <c r="B193" i="1"/>
  <c r="B200" i="1"/>
  <c r="B208" i="1"/>
  <c r="B214" i="1"/>
  <c r="B221" i="1"/>
  <c r="B229" i="1"/>
  <c r="B236" i="1"/>
  <c r="B242" i="1"/>
  <c r="B250" i="1"/>
  <c r="B257" i="1"/>
  <c r="B264" i="1"/>
  <c r="B272" i="1"/>
  <c r="B278" i="1"/>
  <c r="B285" i="1"/>
  <c r="B293" i="1"/>
  <c r="B300" i="1"/>
  <c r="B306" i="1"/>
  <c r="B314" i="1"/>
  <c r="B321" i="1"/>
  <c r="B328" i="1"/>
  <c r="B336" i="1"/>
  <c r="B342" i="1"/>
  <c r="B349" i="1"/>
  <c r="B357" i="1"/>
  <c r="B364" i="1"/>
  <c r="B370" i="1"/>
  <c r="E9" i="1"/>
  <c r="C319" i="1"/>
  <c r="C301" i="1"/>
  <c r="C292" i="1"/>
  <c r="G284" i="1"/>
  <c r="E278" i="1"/>
  <c r="E271" i="1"/>
  <c r="B374" i="1"/>
  <c r="B365" i="1"/>
  <c r="B354" i="1"/>
  <c r="B346" i="1"/>
  <c r="B337" i="1"/>
  <c r="B326" i="1"/>
  <c r="B317" i="1"/>
  <c r="B309" i="1"/>
  <c r="B298" i="1"/>
  <c r="B289" i="1"/>
  <c r="B280" i="1"/>
  <c r="B269" i="1"/>
  <c r="B261" i="1"/>
  <c r="B252" i="1"/>
  <c r="B241" i="1"/>
  <c r="B232" i="1"/>
  <c r="B224" i="1"/>
  <c r="B213" i="1"/>
  <c r="B204" i="1"/>
  <c r="B194" i="1"/>
  <c r="B184" i="1"/>
  <c r="B176" i="1"/>
  <c r="B166" i="1"/>
  <c r="B156" i="1"/>
  <c r="B146" i="1"/>
  <c r="B138" i="1"/>
  <c r="B128" i="1"/>
  <c r="B118" i="1"/>
  <c r="B109" i="1"/>
  <c r="B98" i="1"/>
  <c r="B90" i="1"/>
  <c r="B81" i="1"/>
  <c r="B68" i="1"/>
  <c r="B56" i="1"/>
  <c r="B45" i="1"/>
  <c r="B31" i="1"/>
  <c r="B19" i="1"/>
  <c r="G17" i="1"/>
  <c r="D20" i="1"/>
  <c r="C22" i="1"/>
  <c r="C24" i="1"/>
  <c r="E26" i="1"/>
  <c r="E28" i="1"/>
  <c r="D30" i="1"/>
  <c r="G32" i="1"/>
  <c r="G34" i="1"/>
  <c r="H36" i="1"/>
  <c r="C39" i="1"/>
  <c r="H40" i="1"/>
  <c r="C43" i="1"/>
  <c r="E45" i="1"/>
  <c r="F47" i="1"/>
  <c r="E49" i="1"/>
  <c r="F51" i="1"/>
  <c r="G53" i="1"/>
  <c r="G55" i="1"/>
  <c r="D58" i="1"/>
  <c r="C60" i="1"/>
  <c r="C62" i="1"/>
  <c r="E64" i="1"/>
  <c r="E66" i="1"/>
  <c r="D68" i="1"/>
  <c r="G70" i="1"/>
  <c r="G72" i="1"/>
  <c r="G74" i="1"/>
  <c r="C77" i="1"/>
  <c r="H78" i="1"/>
  <c r="H81" i="1"/>
  <c r="E84" i="1"/>
  <c r="E86" i="1"/>
  <c r="C88" i="1"/>
  <c r="F90" i="1"/>
  <c r="F92" i="1"/>
  <c r="G94" i="1"/>
  <c r="C97" i="1"/>
  <c r="E99" i="1"/>
  <c r="C102" i="1"/>
  <c r="E105" i="1"/>
  <c r="G107" i="1"/>
  <c r="E110" i="1"/>
  <c r="G113" i="1"/>
  <c r="E116" i="1"/>
  <c r="G118" i="1"/>
  <c r="H121" i="1"/>
  <c r="F124" i="1"/>
  <c r="D127" i="1"/>
  <c r="F130" i="1"/>
  <c r="C133" i="1"/>
  <c r="G135" i="1"/>
  <c r="G138" i="1"/>
  <c r="E141" i="1"/>
  <c r="H143" i="1"/>
  <c r="D147" i="1"/>
  <c r="H149" i="1"/>
  <c r="F153" i="1"/>
  <c r="F157" i="1"/>
  <c r="F160" i="1"/>
  <c r="F164" i="1"/>
  <c r="F168" i="1"/>
  <c r="F172" i="1"/>
  <c r="G175" i="1"/>
  <c r="C180" i="1"/>
  <c r="D185" i="1"/>
  <c r="H189" i="1"/>
  <c r="H195" i="1"/>
  <c r="E200" i="1"/>
  <c r="C205" i="1"/>
  <c r="E210" i="1"/>
  <c r="C215" i="1"/>
  <c r="E219" i="1"/>
  <c r="E225" i="1"/>
  <c r="C230" i="1"/>
  <c r="C235" i="1"/>
  <c r="F240" i="1"/>
  <c r="G244" i="1"/>
  <c r="E249" i="1"/>
  <c r="E257" i="1"/>
  <c r="F263" i="1"/>
  <c r="C275" i="1"/>
  <c r="C289" i="1"/>
  <c r="F303" i="1"/>
  <c r="B373" i="1"/>
  <c r="B362" i="1"/>
  <c r="B353" i="1"/>
  <c r="B344" i="1"/>
  <c r="B333" i="1"/>
  <c r="B325" i="1"/>
  <c r="B316" i="1"/>
  <c r="B305" i="1"/>
  <c r="B296" i="1"/>
  <c r="B288" i="1"/>
  <c r="B277" i="1"/>
  <c r="B268" i="1"/>
  <c r="B258" i="1"/>
  <c r="B248" i="1"/>
  <c r="B240" i="1"/>
  <c r="B230" i="1"/>
  <c r="B220" i="1"/>
  <c r="B210" i="1"/>
  <c r="B202" i="1"/>
  <c r="B192" i="1"/>
  <c r="B182" i="1"/>
  <c r="B173" i="1"/>
  <c r="B162" i="1"/>
  <c r="B154" i="1"/>
  <c r="B145" i="1"/>
  <c r="B134" i="1"/>
  <c r="B125" i="1"/>
  <c r="B117" i="1"/>
  <c r="B106" i="1"/>
  <c r="B97" i="1"/>
  <c r="B88" i="1"/>
  <c r="B76" i="1"/>
  <c r="B67" i="1"/>
  <c r="B55" i="1"/>
  <c r="B40" i="1"/>
  <c r="B28" i="1"/>
  <c r="B17" i="1"/>
  <c r="E18" i="1"/>
  <c r="E20" i="1"/>
  <c r="G22" i="1"/>
  <c r="H24" i="1"/>
  <c r="G26" i="1"/>
  <c r="H28" i="1"/>
  <c r="C31" i="1"/>
  <c r="E33" i="1"/>
  <c r="C35" i="1"/>
  <c r="E37" i="1"/>
  <c r="F39" i="1"/>
  <c r="F41" i="1"/>
  <c r="C44" i="1"/>
  <c r="G45" i="1"/>
  <c r="G47" i="1"/>
  <c r="D50" i="1"/>
  <c r="D52" i="1"/>
  <c r="C54" i="1"/>
  <c r="E56" i="1"/>
  <c r="E58" i="1"/>
  <c r="E60" i="1"/>
  <c r="H62" i="1"/>
  <c r="G64" i="1"/>
  <c r="G66" i="1"/>
  <c r="C69" i="1"/>
  <c r="C71" i="1"/>
  <c r="H72" i="1"/>
  <c r="E75" i="1"/>
  <c r="E77" i="1"/>
  <c r="F80" i="1"/>
  <c r="G82" i="1"/>
  <c r="F84" i="1"/>
  <c r="G86" i="1"/>
  <c r="C89" i="1"/>
  <c r="D91" i="1"/>
  <c r="C93" i="1"/>
  <c r="D95" i="1"/>
  <c r="E97" i="1"/>
  <c r="G99" i="1"/>
  <c r="C103" i="1"/>
  <c r="G105" i="1"/>
  <c r="E108" i="1"/>
  <c r="G111" i="1"/>
  <c r="H113" i="1"/>
  <c r="F116" i="1"/>
  <c r="H119" i="1"/>
  <c r="F122" i="1"/>
  <c r="C125" i="1"/>
  <c r="C128" i="1"/>
  <c r="G130" i="1"/>
  <c r="H133" i="1"/>
  <c r="G136" i="1"/>
  <c r="D139" i="1"/>
  <c r="C142" i="1"/>
  <c r="C145" i="1"/>
  <c r="C148" i="1"/>
  <c r="E150" i="1"/>
  <c r="E154" i="1"/>
  <c r="E158" i="1"/>
  <c r="H161" i="1"/>
  <c r="E166" i="1"/>
  <c r="D169" i="1"/>
  <c r="H172" i="1"/>
  <c r="D177" i="1"/>
  <c r="G181" i="1"/>
  <c r="C186" i="1"/>
  <c r="E191" i="1"/>
  <c r="C196" i="1"/>
  <c r="G200" i="1"/>
  <c r="G206" i="1"/>
  <c r="D211" i="1"/>
  <c r="H215" i="1"/>
  <c r="G221" i="1"/>
  <c r="E226" i="1"/>
  <c r="F230" i="1"/>
  <c r="E236" i="1"/>
  <c r="D241" i="1"/>
  <c r="F246" i="1"/>
  <c r="C252" i="1"/>
  <c r="C258" i="1"/>
  <c r="E265" i="1"/>
  <c r="D276" i="1"/>
  <c r="D290" i="1"/>
  <c r="C317" i="1"/>
  <c r="G329" i="1"/>
  <c r="F374" i="1"/>
  <c r="H371" i="1"/>
  <c r="F366" i="1"/>
  <c r="D361" i="1"/>
  <c r="H355" i="1"/>
  <c r="F350" i="1"/>
  <c r="C347" i="1"/>
  <c r="E344" i="1"/>
  <c r="G341" i="1"/>
  <c r="C339" i="1"/>
  <c r="E336" i="1"/>
  <c r="G333" i="1"/>
  <c r="C331" i="1"/>
  <c r="E328" i="1"/>
  <c r="G325" i="1"/>
  <c r="C323" i="1"/>
  <c r="E320" i="1"/>
  <c r="G317" i="1"/>
  <c r="C315" i="1"/>
  <c r="E312" i="1"/>
  <c r="G309" i="1"/>
  <c r="C307" i="1"/>
  <c r="H305" i="1"/>
  <c r="D305" i="1"/>
  <c r="F304" i="1"/>
  <c r="H303" i="1"/>
  <c r="D303" i="1"/>
  <c r="F302" i="1"/>
  <c r="H301" i="1"/>
  <c r="D301" i="1"/>
  <c r="F300" i="1"/>
  <c r="H299" i="1"/>
  <c r="D299" i="1"/>
  <c r="F298" i="1"/>
  <c r="H297" i="1"/>
  <c r="D297" i="1"/>
  <c r="F296" i="1"/>
  <c r="H295" i="1"/>
  <c r="D295" i="1"/>
  <c r="F294" i="1"/>
  <c r="H293" i="1"/>
  <c r="D293" i="1"/>
  <c r="F292" i="1"/>
  <c r="H291" i="1"/>
  <c r="D291" i="1"/>
  <c r="F290" i="1"/>
  <c r="H289" i="1"/>
  <c r="D289" i="1"/>
  <c r="F288" i="1"/>
  <c r="H287" i="1"/>
  <c r="D287" i="1"/>
  <c r="F286" i="1"/>
  <c r="H285" i="1"/>
  <c r="D285" i="1"/>
  <c r="F284" i="1"/>
  <c r="H283" i="1"/>
  <c r="D283" i="1"/>
  <c r="F282" i="1"/>
  <c r="H281" i="1"/>
  <c r="D281" i="1"/>
  <c r="F280" i="1"/>
  <c r="H279" i="1"/>
  <c r="D279" i="1"/>
  <c r="F278" i="1"/>
  <c r="H277" i="1"/>
  <c r="D277" i="1"/>
  <c r="F276" i="1"/>
  <c r="H275" i="1"/>
  <c r="D275" i="1"/>
  <c r="F274" i="1"/>
  <c r="H273" i="1"/>
  <c r="D273" i="1"/>
  <c r="F272" i="1"/>
  <c r="H271" i="1"/>
  <c r="D271" i="1"/>
  <c r="F270" i="1"/>
  <c r="H269" i="1"/>
  <c r="D269" i="1"/>
  <c r="F268" i="1"/>
  <c r="H267" i="1"/>
  <c r="D267" i="1"/>
  <c r="F266" i="1"/>
  <c r="H265" i="1"/>
  <c r="D265" i="1"/>
  <c r="F264" i="1"/>
  <c r="H263" i="1"/>
  <c r="D373" i="1"/>
  <c r="D365" i="1"/>
  <c r="F358" i="1"/>
  <c r="H351" i="1"/>
  <c r="E346" i="1"/>
  <c r="C343" i="1"/>
  <c r="G339" i="1"/>
  <c r="G335" i="1"/>
  <c r="E332" i="1"/>
  <c r="C329" i="1"/>
  <c r="C325" i="1"/>
  <c r="G321" i="1"/>
  <c r="E318" i="1"/>
  <c r="E314" i="1"/>
  <c r="C311" i="1"/>
  <c r="G307" i="1"/>
  <c r="G305" i="1"/>
  <c r="H304" i="1"/>
  <c r="C304" i="1"/>
  <c r="C303" i="1"/>
  <c r="D302" i="1"/>
  <c r="E301" i="1"/>
  <c r="E300" i="1"/>
  <c r="F299" i="1"/>
  <c r="G298" i="1"/>
  <c r="G297" i="1"/>
  <c r="H296" i="1"/>
  <c r="C296" i="1"/>
  <c r="C295" i="1"/>
  <c r="D294" i="1"/>
  <c r="E293" i="1"/>
  <c r="E292" i="1"/>
  <c r="F291" i="1"/>
  <c r="G290" i="1"/>
  <c r="G289" i="1"/>
  <c r="H288" i="1"/>
  <c r="C288" i="1"/>
  <c r="C287" i="1"/>
  <c r="D286" i="1"/>
  <c r="E285" i="1"/>
  <c r="E284" i="1"/>
  <c r="F283" i="1"/>
  <c r="G282" i="1"/>
  <c r="G281" i="1"/>
  <c r="H280" i="1"/>
  <c r="C280" i="1"/>
  <c r="C279" i="1"/>
  <c r="D278" i="1"/>
  <c r="E277" i="1"/>
  <c r="E276" i="1"/>
  <c r="F275" i="1"/>
  <c r="G274" i="1"/>
  <c r="G273" i="1"/>
  <c r="H272" i="1"/>
  <c r="C272" i="1"/>
  <c r="C271" i="1"/>
  <c r="D270" i="1"/>
  <c r="E269" i="1"/>
  <c r="E268" i="1"/>
  <c r="F267" i="1"/>
  <c r="G266" i="1"/>
  <c r="G265" i="1"/>
  <c r="H264" i="1"/>
  <c r="C264" i="1"/>
  <c r="D263" i="1"/>
  <c r="F262" i="1"/>
  <c r="H261" i="1"/>
  <c r="D261" i="1"/>
  <c r="F260" i="1"/>
  <c r="H259" i="1"/>
  <c r="D259" i="1"/>
  <c r="F258" i="1"/>
  <c r="H257" i="1"/>
  <c r="D257" i="1"/>
  <c r="F256" i="1"/>
  <c r="H255" i="1"/>
  <c r="D255" i="1"/>
  <c r="F254" i="1"/>
  <c r="H253" i="1"/>
  <c r="D253" i="1"/>
  <c r="F252" i="1"/>
  <c r="H251" i="1"/>
  <c r="D251" i="1"/>
  <c r="F250" i="1"/>
  <c r="H249" i="1"/>
  <c r="D369" i="1"/>
  <c r="H359" i="1"/>
  <c r="D349" i="1"/>
  <c r="C345" i="1"/>
  <c r="E340" i="1"/>
  <c r="C335" i="1"/>
  <c r="E330" i="1"/>
  <c r="E326" i="1"/>
  <c r="C321" i="1"/>
  <c r="E316" i="1"/>
  <c r="G311" i="1"/>
  <c r="E306" i="1"/>
  <c r="E305" i="1"/>
  <c r="D304" i="1"/>
  <c r="H302" i="1"/>
  <c r="G301" i="1"/>
  <c r="G300" i="1"/>
  <c r="E299" i="1"/>
  <c r="D298" i="1"/>
  <c r="C297" i="1"/>
  <c r="G295" i="1"/>
  <c r="G294" i="1"/>
  <c r="F293" i="1"/>
  <c r="D292" i="1"/>
  <c r="C291" i="1"/>
  <c r="C290" i="1"/>
  <c r="G288" i="1"/>
  <c r="F287" i="1"/>
  <c r="E286" i="1"/>
  <c r="C285" i="1"/>
  <c r="C284" i="1"/>
  <c r="H282" i="1"/>
  <c r="F281" i="1"/>
  <c r="E280" i="1"/>
  <c r="E279" i="1"/>
  <c r="C278" i="1"/>
  <c r="H276" i="1"/>
  <c r="G275" i="1"/>
  <c r="E274" i="1"/>
  <c r="E273" i="1"/>
  <c r="D272" i="1"/>
  <c r="H270" i="1"/>
  <c r="G269" i="1"/>
  <c r="G268" i="1"/>
  <c r="E267" i="1"/>
  <c r="D266" i="1"/>
  <c r="C265" i="1"/>
  <c r="G263" i="1"/>
  <c r="H262" i="1"/>
  <c r="C262" i="1"/>
  <c r="C261" i="1"/>
  <c r="D260" i="1"/>
  <c r="E259" i="1"/>
  <c r="E258" i="1"/>
  <c r="F257" i="1"/>
  <c r="G256" i="1"/>
  <c r="G255" i="1"/>
  <c r="H254" i="1"/>
  <c r="C254" i="1"/>
  <c r="C253" i="1"/>
  <c r="D252" i="1"/>
  <c r="E251" i="1"/>
  <c r="E250" i="1"/>
  <c r="F249" i="1"/>
  <c r="H248" i="1"/>
  <c r="D248" i="1"/>
  <c r="F247" i="1"/>
  <c r="H246" i="1"/>
  <c r="D246" i="1"/>
  <c r="F245" i="1"/>
  <c r="H244" i="1"/>
  <c r="D244" i="1"/>
  <c r="F243" i="1"/>
  <c r="H242" i="1"/>
  <c r="D242" i="1"/>
  <c r="F241" i="1"/>
  <c r="H240" i="1"/>
  <c r="D240" i="1"/>
  <c r="F239" i="1"/>
  <c r="H238" i="1"/>
  <c r="D238" i="1"/>
  <c r="F237" i="1"/>
  <c r="H236" i="1"/>
  <c r="D236" i="1"/>
  <c r="F235" i="1"/>
  <c r="H234" i="1"/>
  <c r="D234" i="1"/>
  <c r="F233" i="1"/>
  <c r="H232" i="1"/>
  <c r="D232" i="1"/>
  <c r="F231" i="1"/>
  <c r="H230" i="1"/>
  <c r="D230" i="1"/>
  <c r="F229" i="1"/>
  <c r="H228" i="1"/>
  <c r="D228" i="1"/>
  <c r="F227" i="1"/>
  <c r="H226" i="1"/>
  <c r="D226" i="1"/>
  <c r="F225" i="1"/>
  <c r="H224" i="1"/>
  <c r="D224" i="1"/>
  <c r="F223" i="1"/>
  <c r="H222" i="1"/>
  <c r="D222" i="1"/>
  <c r="F221" i="1"/>
  <c r="H220" i="1"/>
  <c r="D220" i="1"/>
  <c r="F219" i="1"/>
  <c r="H218" i="1"/>
  <c r="D218" i="1"/>
  <c r="F217" i="1"/>
  <c r="H216" i="1"/>
  <c r="D216" i="1"/>
  <c r="F215" i="1"/>
  <c r="H214" i="1"/>
  <c r="D214" i="1"/>
  <c r="F213" i="1"/>
  <c r="H212" i="1"/>
  <c r="D212" i="1"/>
  <c r="F211" i="1"/>
  <c r="H210" i="1"/>
  <c r="D210" i="1"/>
  <c r="F209" i="1"/>
  <c r="H208" i="1"/>
  <c r="D208" i="1"/>
  <c r="F207" i="1"/>
  <c r="H206" i="1"/>
  <c r="D206" i="1"/>
  <c r="F205" i="1"/>
  <c r="H204" i="1"/>
  <c r="D204" i="1"/>
  <c r="F203" i="1"/>
  <c r="H202" i="1"/>
  <c r="D202" i="1"/>
  <c r="F201" i="1"/>
  <c r="H200" i="1"/>
  <c r="D200" i="1"/>
  <c r="F199" i="1"/>
  <c r="H198" i="1"/>
  <c r="D198" i="1"/>
  <c r="F197" i="1"/>
  <c r="H196" i="1"/>
  <c r="D196" i="1"/>
  <c r="F195" i="1"/>
  <c r="H194" i="1"/>
  <c r="D194" i="1"/>
  <c r="F193" i="1"/>
  <c r="H192" i="1"/>
  <c r="D192" i="1"/>
  <c r="F191" i="1"/>
  <c r="H190" i="1"/>
  <c r="D190" i="1"/>
  <c r="F189" i="1"/>
  <c r="H188" i="1"/>
  <c r="D188" i="1"/>
  <c r="F187" i="1"/>
  <c r="H186" i="1"/>
  <c r="D186" i="1"/>
  <c r="F185" i="1"/>
  <c r="H184" i="1"/>
  <c r="D184" i="1"/>
  <c r="F183" i="1"/>
  <c r="H182" i="1"/>
  <c r="D182" i="1"/>
  <c r="F181" i="1"/>
  <c r="H180" i="1"/>
  <c r="D180" i="1"/>
  <c r="F179" i="1"/>
  <c r="H178" i="1"/>
  <c r="F370" i="1"/>
  <c r="D357" i="1"/>
  <c r="G347" i="1"/>
  <c r="C341" i="1"/>
  <c r="E334" i="1"/>
  <c r="G327" i="1"/>
  <c r="E322" i="1"/>
  <c r="G315" i="1"/>
  <c r="C309" i="1"/>
  <c r="F305" i="1"/>
  <c r="G303" i="1"/>
  <c r="E302" i="1"/>
  <c r="H300" i="1"/>
  <c r="C299" i="1"/>
  <c r="F297" i="1"/>
  <c r="D296" i="1"/>
  <c r="E294" i="1"/>
  <c r="H292" i="1"/>
  <c r="E291" i="1"/>
  <c r="F289" i="1"/>
  <c r="D288" i="1"/>
  <c r="G286" i="1"/>
  <c r="H284" i="1"/>
  <c r="E283" i="1"/>
  <c r="C282" i="1"/>
  <c r="D280" i="1"/>
  <c r="G278" i="1"/>
  <c r="C277" i="1"/>
  <c r="E275" i="1"/>
  <c r="C274" i="1"/>
  <c r="E272" i="1"/>
  <c r="G270" i="1"/>
  <c r="C269" i="1"/>
  <c r="G267" i="1"/>
  <c r="C266" i="1"/>
  <c r="E264" i="1"/>
  <c r="C263" i="1"/>
  <c r="G261" i="1"/>
  <c r="G260" i="1"/>
  <c r="F259" i="1"/>
  <c r="D258" i="1"/>
  <c r="C257" i="1"/>
  <c r="C256" i="1"/>
  <c r="G254" i="1"/>
  <c r="F253" i="1"/>
  <c r="E252" i="1"/>
  <c r="C251" i="1"/>
  <c r="C250" i="1"/>
  <c r="C249" i="1"/>
  <c r="C248" i="1"/>
  <c r="D247" i="1"/>
  <c r="E246" i="1"/>
  <c r="E245" i="1"/>
  <c r="F244" i="1"/>
  <c r="G243" i="1"/>
  <c r="G242" i="1"/>
  <c r="H241" i="1"/>
  <c r="C241" i="1"/>
  <c r="C240" i="1"/>
  <c r="D239" i="1"/>
  <c r="E238" i="1"/>
  <c r="E237" i="1"/>
  <c r="F236" i="1"/>
  <c r="G235" i="1"/>
  <c r="G234" i="1"/>
  <c r="H233" i="1"/>
  <c r="C233" i="1"/>
  <c r="C232" i="1"/>
  <c r="D231" i="1"/>
  <c r="E230" i="1"/>
  <c r="E229" i="1"/>
  <c r="F228" i="1"/>
  <c r="G227" i="1"/>
  <c r="G226" i="1"/>
  <c r="H225" i="1"/>
  <c r="C225" i="1"/>
  <c r="C224" i="1"/>
  <c r="D223" i="1"/>
  <c r="E222" i="1"/>
  <c r="E221" i="1"/>
  <c r="F220" i="1"/>
  <c r="G219" i="1"/>
  <c r="G218" i="1"/>
  <c r="H217" i="1"/>
  <c r="C217" i="1"/>
  <c r="C216" i="1"/>
  <c r="D215" i="1"/>
  <c r="E214" i="1"/>
  <c r="E213" i="1"/>
  <c r="F212" i="1"/>
  <c r="G211" i="1"/>
  <c r="G210" i="1"/>
  <c r="H209" i="1"/>
  <c r="C209" i="1"/>
  <c r="C208" i="1"/>
  <c r="D207" i="1"/>
  <c r="E206" i="1"/>
  <c r="E205" i="1"/>
  <c r="F204" i="1"/>
  <c r="G203" i="1"/>
  <c r="G202" i="1"/>
  <c r="H201" i="1"/>
  <c r="C201" i="1"/>
  <c r="C200" i="1"/>
  <c r="D199" i="1"/>
  <c r="E198" i="1"/>
  <c r="E197" i="1"/>
  <c r="F196" i="1"/>
  <c r="G195" i="1"/>
  <c r="G194" i="1"/>
  <c r="H193" i="1"/>
  <c r="C193" i="1"/>
  <c r="C192" i="1"/>
  <c r="D191" i="1"/>
  <c r="E190" i="1"/>
  <c r="E189" i="1"/>
  <c r="F188" i="1"/>
  <c r="G187" i="1"/>
  <c r="G186" i="1"/>
  <c r="H185" i="1"/>
  <c r="C185" i="1"/>
  <c r="C184" i="1"/>
  <c r="D183" i="1"/>
  <c r="E182" i="1"/>
  <c r="E181" i="1"/>
  <c r="F180" i="1"/>
  <c r="G179" i="1"/>
  <c r="G178" i="1"/>
  <c r="C178" i="1"/>
  <c r="E177" i="1"/>
  <c r="G176" i="1"/>
  <c r="C176" i="1"/>
  <c r="E175" i="1"/>
  <c r="G174" i="1"/>
  <c r="C174" i="1"/>
  <c r="E173" i="1"/>
  <c r="G172" i="1"/>
  <c r="C172" i="1"/>
  <c r="E171" i="1"/>
  <c r="G170" i="1"/>
  <c r="C170" i="1"/>
  <c r="E169" i="1"/>
  <c r="G168" i="1"/>
  <c r="C168" i="1"/>
  <c r="E167" i="1"/>
  <c r="G166" i="1"/>
  <c r="C166" i="1"/>
  <c r="E165" i="1"/>
  <c r="G164" i="1"/>
  <c r="C164" i="1"/>
  <c r="E163" i="1"/>
  <c r="G162" i="1"/>
  <c r="C162" i="1"/>
  <c r="E161" i="1"/>
  <c r="G160" i="1"/>
  <c r="C160" i="1"/>
  <c r="E159" i="1"/>
  <c r="G158" i="1"/>
  <c r="C158" i="1"/>
  <c r="E157" i="1"/>
  <c r="G156" i="1"/>
  <c r="C156" i="1"/>
  <c r="E155" i="1"/>
  <c r="G154" i="1"/>
  <c r="C154" i="1"/>
  <c r="E153" i="1"/>
  <c r="G152" i="1"/>
  <c r="C152" i="1"/>
  <c r="E151" i="1"/>
  <c r="G150" i="1"/>
  <c r="H363" i="1"/>
  <c r="E348" i="1"/>
  <c r="E338" i="1"/>
  <c r="G331" i="1"/>
  <c r="G323" i="1"/>
  <c r="G313" i="1"/>
  <c r="D306" i="1"/>
  <c r="E304" i="1"/>
  <c r="C302" i="1"/>
  <c r="C300" i="1"/>
  <c r="C298" i="1"/>
  <c r="F295" i="1"/>
  <c r="G293" i="1"/>
  <c r="G291" i="1"/>
  <c r="E289" i="1"/>
  <c r="E287" i="1"/>
  <c r="F285" i="1"/>
  <c r="C283" i="1"/>
  <c r="C281" i="1"/>
  <c r="H278" i="1"/>
  <c r="G276" i="1"/>
  <c r="H274" i="1"/>
  <c r="G272" i="1"/>
  <c r="E270" i="1"/>
  <c r="D268" i="1"/>
  <c r="E266" i="1"/>
  <c r="D264" i="1"/>
  <c r="E262" i="1"/>
  <c r="H260" i="1"/>
  <c r="C259" i="1"/>
  <c r="G257" i="1"/>
  <c r="D256" i="1"/>
  <c r="E254" i="1"/>
  <c r="H252" i="1"/>
  <c r="F251" i="1"/>
  <c r="G249" i="1"/>
  <c r="F248" i="1"/>
  <c r="E247" i="1"/>
  <c r="C246" i="1"/>
  <c r="C245" i="1"/>
  <c r="H243" i="1"/>
  <c r="F242" i="1"/>
  <c r="E241" i="1"/>
  <c r="E240" i="1"/>
  <c r="C239" i="1"/>
  <c r="H237" i="1"/>
  <c r="G236" i="1"/>
  <c r="E235" i="1"/>
  <c r="E234" i="1"/>
  <c r="D233" i="1"/>
  <c r="H231" i="1"/>
  <c r="G230" i="1"/>
  <c r="G229" i="1"/>
  <c r="E228" i="1"/>
  <c r="D227" i="1"/>
  <c r="C226" i="1"/>
  <c r="G224" i="1"/>
  <c r="G223" i="1"/>
  <c r="F222" i="1"/>
  <c r="D221" i="1"/>
  <c r="C220" i="1"/>
  <c r="C219" i="1"/>
  <c r="G217" i="1"/>
  <c r="F216" i="1"/>
  <c r="E215" i="1"/>
  <c r="C214" i="1"/>
  <c r="C213" i="1"/>
  <c r="H211" i="1"/>
  <c r="F210" i="1"/>
  <c r="E209" i="1"/>
  <c r="E208" i="1"/>
  <c r="C207" i="1"/>
  <c r="H205" i="1"/>
  <c r="G204" i="1"/>
  <c r="E203" i="1"/>
  <c r="E202" i="1"/>
  <c r="D201" i="1"/>
  <c r="H199" i="1"/>
  <c r="G198" i="1"/>
  <c r="G197" i="1"/>
  <c r="E196" i="1"/>
  <c r="D195" i="1"/>
  <c r="C194" i="1"/>
  <c r="G192" i="1"/>
  <c r="G191" i="1"/>
  <c r="F190" i="1"/>
  <c r="D189" i="1"/>
  <c r="C188" i="1"/>
  <c r="C187" i="1"/>
  <c r="G185" i="1"/>
  <c r="F184" i="1"/>
  <c r="E183" i="1"/>
  <c r="C182" i="1"/>
  <c r="C181" i="1"/>
  <c r="H179" i="1"/>
  <c r="F178" i="1"/>
  <c r="G177" i="1"/>
  <c r="H176" i="1"/>
  <c r="H175" i="1"/>
  <c r="C175" i="1"/>
  <c r="D174" i="1"/>
  <c r="D173" i="1"/>
  <c r="E172" i="1"/>
  <c r="F171" i="1"/>
  <c r="F170" i="1"/>
  <c r="G169" i="1"/>
  <c r="H168" i="1"/>
  <c r="H167" i="1"/>
  <c r="C167" i="1"/>
  <c r="D166" i="1"/>
  <c r="D165" i="1"/>
  <c r="E164" i="1"/>
  <c r="F163" i="1"/>
  <c r="F162" i="1"/>
  <c r="G161" i="1"/>
  <c r="H160" i="1"/>
  <c r="H159" i="1"/>
  <c r="C159" i="1"/>
  <c r="D158" i="1"/>
  <c r="D157" i="1"/>
  <c r="E156" i="1"/>
  <c r="F155" i="1"/>
  <c r="F154" i="1"/>
  <c r="G153" i="1"/>
  <c r="H152" i="1"/>
  <c r="H151" i="1"/>
  <c r="C151" i="1"/>
  <c r="D150" i="1"/>
  <c r="F149" i="1"/>
  <c r="H148" i="1"/>
  <c r="D148" i="1"/>
  <c r="F147" i="1"/>
  <c r="H146" i="1"/>
  <c r="D146" i="1"/>
  <c r="F145" i="1"/>
  <c r="H144" i="1"/>
  <c r="D144" i="1"/>
  <c r="F143" i="1"/>
  <c r="H142" i="1"/>
  <c r="D142" i="1"/>
  <c r="F141" i="1"/>
  <c r="H140" i="1"/>
  <c r="D140" i="1"/>
  <c r="F139" i="1"/>
  <c r="H138" i="1"/>
  <c r="D138" i="1"/>
  <c r="F137" i="1"/>
  <c r="H136" i="1"/>
  <c r="D136" i="1"/>
  <c r="F135" i="1"/>
  <c r="H134" i="1"/>
  <c r="D134" i="1"/>
  <c r="F133" i="1"/>
  <c r="H132" i="1"/>
  <c r="D132" i="1"/>
  <c r="F131" i="1"/>
  <c r="H130" i="1"/>
  <c r="D130" i="1"/>
  <c r="F129" i="1"/>
  <c r="H128" i="1"/>
  <c r="D128" i="1"/>
  <c r="F127" i="1"/>
  <c r="H126" i="1"/>
  <c r="D126" i="1"/>
  <c r="F125" i="1"/>
  <c r="H124" i="1"/>
  <c r="D124" i="1"/>
  <c r="F123" i="1"/>
  <c r="H122" i="1"/>
  <c r="D122" i="1"/>
  <c r="F121" i="1"/>
  <c r="H120" i="1"/>
  <c r="D120" i="1"/>
  <c r="F119" i="1"/>
  <c r="H118" i="1"/>
  <c r="D118" i="1"/>
  <c r="F117" i="1"/>
  <c r="H116" i="1"/>
  <c r="D116" i="1"/>
  <c r="F115" i="1"/>
  <c r="H114" i="1"/>
  <c r="D114" i="1"/>
  <c r="F113" i="1"/>
  <c r="H112" i="1"/>
  <c r="D112" i="1"/>
  <c r="F111" i="1"/>
  <c r="H110" i="1"/>
  <c r="D110" i="1"/>
  <c r="F109" i="1"/>
  <c r="H108" i="1"/>
  <c r="D108" i="1"/>
  <c r="F107" i="1"/>
  <c r="H106" i="1"/>
  <c r="D106" i="1"/>
  <c r="F105" i="1"/>
  <c r="H104" i="1"/>
  <c r="D104" i="1"/>
  <c r="F103" i="1"/>
  <c r="H102" i="1"/>
  <c r="D102" i="1"/>
  <c r="F101" i="1"/>
  <c r="H100" i="1"/>
  <c r="D100" i="1"/>
  <c r="F99" i="1"/>
  <c r="H98" i="1"/>
  <c r="D98" i="1"/>
  <c r="F97" i="1"/>
  <c r="H96" i="1"/>
  <c r="D96" i="1"/>
  <c r="F95" i="1"/>
  <c r="H94" i="1"/>
  <c r="D94" i="1"/>
  <c r="F93" i="1"/>
  <c r="H92" i="1"/>
  <c r="D92" i="1"/>
  <c r="F91" i="1"/>
  <c r="H90" i="1"/>
  <c r="D90" i="1"/>
  <c r="F89" i="1"/>
  <c r="H88" i="1"/>
  <c r="D88" i="1"/>
  <c r="F87" i="1"/>
  <c r="H86" i="1"/>
  <c r="D86" i="1"/>
  <c r="F85" i="1"/>
  <c r="H84" i="1"/>
  <c r="D84" i="1"/>
  <c r="F83" i="1"/>
  <c r="H82" i="1"/>
  <c r="D82" i="1"/>
  <c r="F81" i="1"/>
  <c r="H80" i="1"/>
  <c r="D80" i="1"/>
  <c r="F78" i="1"/>
  <c r="H77" i="1"/>
  <c r="D77" i="1"/>
  <c r="F76" i="1"/>
  <c r="H75" i="1"/>
  <c r="D75" i="1"/>
  <c r="F74" i="1"/>
  <c r="H73" i="1"/>
  <c r="D73" i="1"/>
  <c r="F72" i="1"/>
  <c r="H71" i="1"/>
  <c r="D71" i="1"/>
  <c r="F70" i="1"/>
  <c r="H69" i="1"/>
  <c r="D69" i="1"/>
  <c r="F68" i="1"/>
  <c r="H67" i="1"/>
  <c r="D67" i="1"/>
  <c r="F66" i="1"/>
  <c r="H65" i="1"/>
  <c r="D65" i="1"/>
  <c r="F64" i="1"/>
  <c r="H63" i="1"/>
  <c r="D63" i="1"/>
  <c r="F62" i="1"/>
  <c r="H61" i="1"/>
  <c r="D61" i="1"/>
  <c r="F60" i="1"/>
  <c r="H59" i="1"/>
  <c r="D59" i="1"/>
  <c r="F58" i="1"/>
  <c r="H57" i="1"/>
  <c r="D57" i="1"/>
  <c r="F56" i="1"/>
  <c r="H55" i="1"/>
  <c r="D55" i="1"/>
  <c r="F54" i="1"/>
  <c r="H53" i="1"/>
  <c r="D53" i="1"/>
  <c r="F52" i="1"/>
  <c r="H51" i="1"/>
  <c r="D51" i="1"/>
  <c r="F50" i="1"/>
  <c r="H49" i="1"/>
  <c r="D49" i="1"/>
  <c r="F48" i="1"/>
  <c r="H47" i="1"/>
  <c r="D47" i="1"/>
  <c r="F46" i="1"/>
  <c r="H45" i="1"/>
  <c r="D45" i="1"/>
  <c r="F44" i="1"/>
  <c r="H43" i="1"/>
  <c r="D43" i="1"/>
  <c r="F42" i="1"/>
  <c r="H41" i="1"/>
  <c r="D41" i="1"/>
  <c r="F40" i="1"/>
  <c r="H39" i="1"/>
  <c r="D39" i="1"/>
  <c r="F38" i="1"/>
  <c r="H37" i="1"/>
  <c r="D37" i="1"/>
  <c r="F36" i="1"/>
  <c r="H35" i="1"/>
  <c r="D35" i="1"/>
  <c r="F34" i="1"/>
  <c r="H33" i="1"/>
  <c r="D33" i="1"/>
  <c r="F32" i="1"/>
  <c r="H31" i="1"/>
  <c r="D31" i="1"/>
  <c r="F30" i="1"/>
  <c r="H29" i="1"/>
  <c r="D29" i="1"/>
  <c r="F28" i="1"/>
  <c r="H27" i="1"/>
  <c r="D27" i="1"/>
  <c r="F26" i="1"/>
  <c r="H25" i="1"/>
  <c r="D25" i="1"/>
  <c r="F24" i="1"/>
  <c r="H23" i="1"/>
  <c r="D23" i="1"/>
  <c r="F22" i="1"/>
  <c r="H21" i="1"/>
  <c r="D21" i="1"/>
  <c r="F20" i="1"/>
  <c r="H19" i="1"/>
  <c r="D19" i="1"/>
  <c r="F18" i="1"/>
  <c r="H17" i="1"/>
  <c r="D17" i="1"/>
  <c r="F16" i="1"/>
  <c r="B18" i="1"/>
  <c r="B22" i="1"/>
  <c r="B26" i="1"/>
  <c r="B30" i="1"/>
  <c r="B34" i="1"/>
  <c r="B38" i="1"/>
  <c r="B42" i="1"/>
  <c r="B46" i="1"/>
  <c r="B50" i="1"/>
  <c r="B54" i="1"/>
  <c r="B58" i="1"/>
  <c r="B62" i="1"/>
  <c r="B66" i="1"/>
  <c r="B70" i="1"/>
  <c r="H367" i="1"/>
  <c r="G345" i="1"/>
  <c r="C337" i="1"/>
  <c r="E324" i="1"/>
  <c r="C313" i="1"/>
  <c r="C305" i="1"/>
  <c r="G302" i="1"/>
  <c r="G299" i="1"/>
  <c r="G296" i="1"/>
  <c r="C294" i="1"/>
  <c r="H290" i="1"/>
  <c r="E288" i="1"/>
  <c r="G285" i="1"/>
  <c r="E282" i="1"/>
  <c r="G279" i="1"/>
  <c r="F277" i="1"/>
  <c r="D274" i="1"/>
  <c r="F271" i="1"/>
  <c r="H268" i="1"/>
  <c r="F265" i="1"/>
  <c r="E263" i="1"/>
  <c r="E261" i="1"/>
  <c r="H258" i="1"/>
  <c r="H256" i="1"/>
  <c r="C255" i="1"/>
  <c r="G252" i="1"/>
  <c r="G250" i="1"/>
  <c r="G248" i="1"/>
  <c r="C247" i="1"/>
  <c r="G245" i="1"/>
  <c r="C244" i="1"/>
  <c r="E242" i="1"/>
  <c r="G240" i="1"/>
  <c r="E239" i="1"/>
  <c r="G237" i="1"/>
  <c r="C236" i="1"/>
  <c r="F234" i="1"/>
  <c r="G232" i="1"/>
  <c r="E231" i="1"/>
  <c r="H229" i="1"/>
  <c r="C228" i="1"/>
  <c r="F226" i="1"/>
  <c r="D225" i="1"/>
  <c r="E223" i="1"/>
  <c r="H221" i="1"/>
  <c r="E220" i="1"/>
  <c r="F218" i="1"/>
  <c r="D217" i="1"/>
  <c r="G215" i="1"/>
  <c r="H213" i="1"/>
  <c r="E212" i="1"/>
  <c r="C211" i="1"/>
  <c r="D209" i="1"/>
  <c r="G207" i="1"/>
  <c r="C206" i="1"/>
  <c r="E204" i="1"/>
  <c r="C203" i="1"/>
  <c r="E201" i="1"/>
  <c r="G199" i="1"/>
  <c r="C198" i="1"/>
  <c r="G196" i="1"/>
  <c r="C195" i="1"/>
  <c r="E193" i="1"/>
  <c r="H191" i="1"/>
  <c r="C190" i="1"/>
  <c r="G188" i="1"/>
  <c r="D187" i="1"/>
  <c r="E185" i="1"/>
  <c r="H183" i="1"/>
  <c r="F182" i="1"/>
  <c r="G180" i="1"/>
  <c r="D179" i="1"/>
  <c r="H177" i="1"/>
  <c r="F176" i="1"/>
  <c r="F175" i="1"/>
  <c r="E174" i="1"/>
  <c r="C173" i="1"/>
  <c r="H171" i="1"/>
  <c r="H170" i="1"/>
  <c r="F169" i="1"/>
  <c r="E168" i="1"/>
  <c r="D167" i="1"/>
  <c r="H165" i="1"/>
  <c r="H164" i="1"/>
  <c r="G163" i="1"/>
  <c r="E162" i="1"/>
  <c r="D161" i="1"/>
  <c r="D160" i="1"/>
  <c r="H158" i="1"/>
  <c r="G157" i="1"/>
  <c r="F156" i="1"/>
  <c r="D155" i="1"/>
  <c r="D154" i="1"/>
  <c r="C153" i="1"/>
  <c r="G151" i="1"/>
  <c r="F150" i="1"/>
  <c r="G149" i="1"/>
  <c r="G148" i="1"/>
  <c r="H147" i="1"/>
  <c r="C147" i="1"/>
  <c r="C146" i="1"/>
  <c r="D145" i="1"/>
  <c r="E144" i="1"/>
  <c r="E143" i="1"/>
  <c r="F142" i="1"/>
  <c r="G141" i="1"/>
  <c r="G140" i="1"/>
  <c r="H139" i="1"/>
  <c r="C139" i="1"/>
  <c r="C138" i="1"/>
  <c r="D137" i="1"/>
  <c r="E136" i="1"/>
  <c r="E135" i="1"/>
  <c r="F134" i="1"/>
  <c r="G133" i="1"/>
  <c r="G132" i="1"/>
  <c r="H131" i="1"/>
  <c r="C131" i="1"/>
  <c r="C130" i="1"/>
  <c r="D129" i="1"/>
  <c r="E128" i="1"/>
  <c r="E127" i="1"/>
  <c r="F126" i="1"/>
  <c r="G125" i="1"/>
  <c r="G124" i="1"/>
  <c r="H123" i="1"/>
  <c r="C123" i="1"/>
  <c r="C122" i="1"/>
  <c r="D121" i="1"/>
  <c r="E120" i="1"/>
  <c r="E119" i="1"/>
  <c r="F118" i="1"/>
  <c r="G117" i="1"/>
  <c r="G116" i="1"/>
  <c r="H115" i="1"/>
  <c r="C115" i="1"/>
  <c r="C114" i="1"/>
  <c r="D113" i="1"/>
  <c r="E112" i="1"/>
  <c r="E111" i="1"/>
  <c r="F110" i="1"/>
  <c r="G109" i="1"/>
  <c r="G108" i="1"/>
  <c r="H107" i="1"/>
  <c r="C107" i="1"/>
  <c r="C106" i="1"/>
  <c r="D105" i="1"/>
  <c r="E104" i="1"/>
  <c r="E103" i="1"/>
  <c r="F102" i="1"/>
  <c r="G101" i="1"/>
  <c r="G100" i="1"/>
  <c r="H99" i="1"/>
  <c r="C99" i="1"/>
  <c r="C98" i="1"/>
  <c r="D97" i="1"/>
  <c r="E96" i="1"/>
  <c r="E95" i="1"/>
  <c r="F94" i="1"/>
  <c r="G93" i="1"/>
  <c r="G92" i="1"/>
  <c r="H91" i="1"/>
  <c r="C91" i="1"/>
  <c r="C90" i="1"/>
  <c r="D89" i="1"/>
  <c r="E88" i="1"/>
  <c r="E87" i="1"/>
  <c r="F86" i="1"/>
  <c r="G85" i="1"/>
  <c r="G84" i="1"/>
  <c r="H83" i="1"/>
  <c r="C83" i="1"/>
  <c r="C82" i="1"/>
  <c r="D81" i="1"/>
  <c r="E80" i="1"/>
  <c r="E78" i="1"/>
  <c r="F77" i="1"/>
  <c r="G76" i="1"/>
  <c r="G75" i="1"/>
  <c r="H74" i="1"/>
  <c r="C74" i="1"/>
  <c r="C73" i="1"/>
  <c r="D72" i="1"/>
  <c r="E71" i="1"/>
  <c r="E70" i="1"/>
  <c r="F69" i="1"/>
  <c r="G68" i="1"/>
  <c r="G67" i="1"/>
  <c r="H66" i="1"/>
  <c r="C66" i="1"/>
  <c r="C65" i="1"/>
  <c r="D64" i="1"/>
  <c r="E63" i="1"/>
  <c r="E62" i="1"/>
  <c r="F61" i="1"/>
  <c r="G60" i="1"/>
  <c r="G59" i="1"/>
  <c r="H58" i="1"/>
  <c r="C58" i="1"/>
  <c r="C57" i="1"/>
  <c r="D56" i="1"/>
  <c r="E55" i="1"/>
  <c r="E54" i="1"/>
  <c r="F53" i="1"/>
  <c r="G52" i="1"/>
  <c r="G51" i="1"/>
  <c r="H50" i="1"/>
  <c r="C50" i="1"/>
  <c r="C49" i="1"/>
  <c r="D48" i="1"/>
  <c r="E47" i="1"/>
  <c r="E46" i="1"/>
  <c r="F45" i="1"/>
  <c r="G44" i="1"/>
  <c r="G43" i="1"/>
  <c r="H42" i="1"/>
  <c r="C42" i="1"/>
  <c r="C41" i="1"/>
  <c r="D40" i="1"/>
  <c r="E39" i="1"/>
  <c r="E38" i="1"/>
  <c r="F37" i="1"/>
  <c r="G36" i="1"/>
  <c r="G35" i="1"/>
  <c r="H34" i="1"/>
  <c r="C34" i="1"/>
  <c r="C33" i="1"/>
  <c r="D32" i="1"/>
  <c r="E31" i="1"/>
  <c r="E30" i="1"/>
  <c r="F29" i="1"/>
  <c r="G28" i="1"/>
  <c r="G27" i="1"/>
  <c r="H26" i="1"/>
  <c r="C26" i="1"/>
  <c r="C25" i="1"/>
  <c r="D24" i="1"/>
  <c r="E23" i="1"/>
  <c r="E22" i="1"/>
  <c r="F21" i="1"/>
  <c r="G20" i="1"/>
  <c r="G19" i="1"/>
  <c r="H18" i="1"/>
  <c r="C18" i="1"/>
  <c r="C17" i="1"/>
  <c r="D16" i="1"/>
  <c r="B21" i="1"/>
  <c r="B27" i="1"/>
  <c r="B32" i="1"/>
  <c r="B37" i="1"/>
  <c r="B43" i="1"/>
  <c r="B48" i="1"/>
  <c r="B53" i="1"/>
  <c r="B59" i="1"/>
  <c r="B64" i="1"/>
  <c r="B69" i="1"/>
  <c r="B74" i="1"/>
  <c r="B78" i="1"/>
  <c r="B83" i="1"/>
  <c r="B87" i="1"/>
  <c r="B91" i="1"/>
  <c r="B95" i="1"/>
  <c r="B99" i="1"/>
  <c r="B103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311" i="1"/>
  <c r="B315" i="1"/>
  <c r="B319" i="1"/>
  <c r="B323" i="1"/>
  <c r="B327" i="1"/>
  <c r="B331" i="1"/>
  <c r="B335" i="1"/>
  <c r="B339" i="1"/>
  <c r="B343" i="1"/>
  <c r="B347" i="1"/>
  <c r="B351" i="1"/>
  <c r="B355" i="1"/>
  <c r="B359" i="1"/>
  <c r="B363" i="1"/>
  <c r="B367" i="1"/>
  <c r="B371" i="1"/>
  <c r="B375" i="1"/>
  <c r="F362" i="1"/>
  <c r="G343" i="1"/>
  <c r="C333" i="1"/>
  <c r="G319" i="1"/>
  <c r="E310" i="1"/>
  <c r="G304" i="1"/>
  <c r="F301" i="1"/>
  <c r="H298" i="1"/>
  <c r="E296" i="1"/>
  <c r="E12" i="1"/>
  <c r="E11" i="1"/>
  <c r="B372" i="1"/>
  <c r="B366" i="1"/>
  <c r="B361" i="1"/>
  <c r="B356" i="1"/>
  <c r="B350" i="1"/>
  <c r="B345" i="1"/>
  <c r="B340" i="1"/>
  <c r="B334" i="1"/>
  <c r="B329" i="1"/>
  <c r="B324" i="1"/>
  <c r="B318" i="1"/>
  <c r="B313" i="1"/>
  <c r="B308" i="1"/>
  <c r="B302" i="1"/>
  <c r="B297" i="1"/>
  <c r="B292" i="1"/>
  <c r="B286" i="1"/>
  <c r="B281" i="1"/>
  <c r="B276" i="1"/>
  <c r="B270" i="1"/>
  <c r="B265" i="1"/>
  <c r="B260" i="1"/>
  <c r="B254" i="1"/>
  <c r="B249" i="1"/>
  <c r="B244" i="1"/>
  <c r="B238" i="1"/>
  <c r="B233" i="1"/>
  <c r="B228" i="1"/>
  <c r="B222" i="1"/>
  <c r="B217" i="1"/>
  <c r="B212" i="1"/>
  <c r="B206" i="1"/>
  <c r="B201" i="1"/>
  <c r="B196" i="1"/>
  <c r="B190" i="1"/>
  <c r="B185" i="1"/>
  <c r="B180" i="1"/>
  <c r="B174" i="1"/>
  <c r="B169" i="1"/>
  <c r="B164" i="1"/>
  <c r="B158" i="1"/>
  <c r="B153" i="1"/>
  <c r="B148" i="1"/>
  <c r="B142" i="1"/>
  <c r="B137" i="1"/>
  <c r="B132" i="1"/>
  <c r="B126" i="1"/>
  <c r="B121" i="1"/>
  <c r="B116" i="1"/>
  <c r="B110" i="1"/>
  <c r="B105" i="1"/>
  <c r="B100" i="1"/>
  <c r="B94" i="1"/>
  <c r="B89" i="1"/>
  <c r="B84" i="1"/>
  <c r="B77" i="1"/>
  <c r="B72" i="1"/>
  <c r="B65" i="1"/>
  <c r="B57" i="1"/>
  <c r="B51" i="1"/>
  <c r="B44" i="1"/>
  <c r="B36" i="1"/>
  <c r="B29" i="1"/>
  <c r="B23" i="1"/>
  <c r="E16" i="1"/>
  <c r="F17" i="1"/>
  <c r="G18" i="1"/>
  <c r="C20" i="1"/>
  <c r="C21" i="1"/>
  <c r="D22" i="1"/>
  <c r="F23" i="1"/>
  <c r="G24" i="1"/>
  <c r="G25" i="1"/>
  <c r="C27" i="1"/>
  <c r="D28" i="1"/>
  <c r="E29" i="1"/>
  <c r="G30" i="1"/>
  <c r="G31" i="1"/>
  <c r="H32" i="1"/>
  <c r="D34" i="1"/>
  <c r="E35" i="1"/>
  <c r="E36" i="1"/>
  <c r="G37" i="1"/>
  <c r="H38" i="1"/>
  <c r="C40" i="1"/>
  <c r="E41" i="1"/>
  <c r="E42" i="1"/>
  <c r="F43" i="1"/>
  <c r="H44" i="1"/>
  <c r="C46" i="1"/>
  <c r="C47" i="1"/>
  <c r="E48" i="1"/>
  <c r="F49" i="1"/>
  <c r="G50" i="1"/>
  <c r="C52" i="1"/>
  <c r="C53" i="1"/>
  <c r="D54" i="1"/>
  <c r="F55" i="1"/>
  <c r="G56" i="1"/>
  <c r="G57" i="1"/>
  <c r="C59" i="1"/>
  <c r="D60" i="1"/>
  <c r="E61" i="1"/>
  <c r="G62" i="1"/>
  <c r="G63" i="1"/>
  <c r="H64" i="1"/>
  <c r="D66" i="1"/>
  <c r="E67" i="1"/>
  <c r="E68" i="1"/>
  <c r="G69" i="1"/>
  <c r="H70" i="1"/>
  <c r="C72" i="1"/>
  <c r="E73" i="1"/>
  <c r="E74" i="1"/>
  <c r="F75" i="1"/>
  <c r="H76" i="1"/>
  <c r="C78" i="1"/>
  <c r="C80" i="1"/>
  <c r="E81" i="1"/>
  <c r="F82" i="1"/>
  <c r="G83" i="1"/>
  <c r="C85" i="1"/>
  <c r="C86" i="1"/>
  <c r="D87" i="1"/>
  <c r="F88" i="1"/>
  <c r="G89" i="1"/>
  <c r="G90" i="1"/>
  <c r="C92" i="1"/>
  <c r="D93" i="1"/>
  <c r="E94" i="1"/>
  <c r="G95" i="1"/>
  <c r="G96" i="1"/>
  <c r="H97" i="1"/>
  <c r="D99" i="1"/>
  <c r="E100" i="1"/>
  <c r="E101" i="1"/>
  <c r="G102" i="1"/>
  <c r="H103" i="1"/>
  <c r="C105" i="1"/>
  <c r="E106" i="1"/>
  <c r="E107" i="1"/>
  <c r="F108" i="1"/>
  <c r="H109" i="1"/>
  <c r="C111" i="1"/>
  <c r="C112" i="1"/>
  <c r="E113" i="1"/>
  <c r="F114" i="1"/>
  <c r="G115" i="1"/>
  <c r="C117" i="1"/>
  <c r="C118" i="1"/>
  <c r="D119" i="1"/>
  <c r="F120" i="1"/>
  <c r="G121" i="1"/>
  <c r="G122" i="1"/>
  <c r="C124" i="1"/>
  <c r="D125" i="1"/>
  <c r="E126" i="1"/>
  <c r="G127" i="1"/>
  <c r="G128" i="1"/>
  <c r="H129" i="1"/>
  <c r="D131" i="1"/>
  <c r="E132" i="1"/>
  <c r="E133" i="1"/>
  <c r="G134" i="1"/>
  <c r="H135" i="1"/>
  <c r="C137" i="1"/>
  <c r="E138" i="1"/>
  <c r="E139" i="1"/>
  <c r="F140" i="1"/>
  <c r="H141" i="1"/>
  <c r="C143" i="1"/>
  <c r="C144" i="1"/>
  <c r="E145" i="1"/>
  <c r="F146" i="1"/>
  <c r="G147" i="1"/>
  <c r="C149" i="1"/>
  <c r="C150" i="1"/>
  <c r="F151" i="1"/>
  <c r="D153" i="1"/>
  <c r="H154" i="1"/>
  <c r="D156" i="1"/>
  <c r="H157" i="1"/>
  <c r="F159" i="1"/>
  <c r="C161" i="1"/>
  <c r="H162" i="1"/>
  <c r="D164" i="1"/>
  <c r="G165" i="1"/>
  <c r="F167" i="1"/>
  <c r="C169" i="1"/>
  <c r="E170" i="1"/>
  <c r="D172" i="1"/>
  <c r="G173" i="1"/>
  <c r="D175" i="1"/>
  <c r="C177" i="1"/>
  <c r="E178" i="1"/>
  <c r="E180" i="1"/>
  <c r="G182" i="1"/>
  <c r="G184" i="1"/>
  <c r="F186" i="1"/>
  <c r="C189" i="1"/>
  <c r="C191" i="1"/>
  <c r="D193" i="1"/>
  <c r="E195" i="1"/>
  <c r="D197" i="1"/>
  <c r="E199" i="1"/>
  <c r="G201" i="1"/>
  <c r="H203" i="1"/>
  <c r="G205" i="1"/>
  <c r="H207" i="1"/>
  <c r="C210" i="1"/>
  <c r="C212" i="1"/>
  <c r="F214" i="1"/>
  <c r="E216" i="1"/>
  <c r="E218" i="1"/>
  <c r="G220" i="1"/>
  <c r="G222" i="1"/>
  <c r="F224" i="1"/>
  <c r="C227" i="1"/>
  <c r="C229" i="1"/>
  <c r="C231" i="1"/>
  <c r="E233" i="1"/>
  <c r="D235" i="1"/>
  <c r="D237" i="1"/>
  <c r="G239" i="1"/>
  <c r="G241" i="1"/>
  <c r="E243" i="1"/>
  <c r="H245" i="1"/>
  <c r="H247" i="1"/>
  <c r="D250" i="1"/>
  <c r="E253" i="1"/>
  <c r="F255" i="1"/>
  <c r="G258" i="1"/>
  <c r="F261" i="1"/>
  <c r="G264" i="1"/>
  <c r="C268" i="1"/>
  <c r="G271" i="1"/>
  <c r="C276" i="1"/>
  <c r="F279" i="1"/>
  <c r="G283" i="1"/>
  <c r="H286" i="1"/>
  <c r="E290" i="1"/>
  <c r="H294" i="1"/>
  <c r="D300" i="1"/>
  <c r="C306" i="1"/>
  <c r="C327" i="1"/>
  <c r="D353" i="1"/>
  <c r="F79" i="1"/>
  <c r="D375" i="1"/>
  <c r="H373" i="1"/>
  <c r="F372" i="1"/>
  <c r="D371" i="1"/>
  <c r="H369" i="1"/>
  <c r="F368" i="1"/>
  <c r="D367" i="1"/>
  <c r="H365" i="1"/>
  <c r="F364" i="1"/>
  <c r="D363" i="1"/>
  <c r="H361" i="1"/>
  <c r="F360" i="1"/>
  <c r="D359" i="1"/>
  <c r="H357" i="1"/>
  <c r="F356" i="1"/>
  <c r="D355" i="1"/>
  <c r="H353" i="1"/>
  <c r="F352" i="1"/>
  <c r="D351" i="1"/>
  <c r="H349" i="1"/>
  <c r="G348" i="1"/>
  <c r="C348" i="1"/>
  <c r="E347" i="1"/>
  <c r="G346" i="1"/>
  <c r="C346" i="1"/>
  <c r="E345" i="1"/>
  <c r="G344" i="1"/>
  <c r="C344" i="1"/>
  <c r="E343" i="1"/>
  <c r="G342" i="1"/>
  <c r="C342" i="1"/>
  <c r="E341" i="1"/>
  <c r="G340" i="1"/>
  <c r="C340" i="1"/>
  <c r="E339" i="1"/>
  <c r="G338" i="1"/>
  <c r="C338" i="1"/>
  <c r="E337" i="1"/>
  <c r="G336" i="1"/>
  <c r="C336" i="1"/>
  <c r="E335" i="1"/>
  <c r="G334" i="1"/>
  <c r="C334" i="1"/>
  <c r="E333" i="1"/>
  <c r="G332" i="1"/>
  <c r="C332" i="1"/>
  <c r="E331" i="1"/>
  <c r="G330" i="1"/>
  <c r="C330" i="1"/>
  <c r="E329" i="1"/>
  <c r="G328" i="1"/>
  <c r="C328" i="1"/>
  <c r="E327" i="1"/>
  <c r="G326" i="1"/>
  <c r="C326" i="1"/>
  <c r="E325" i="1"/>
  <c r="G324" i="1"/>
  <c r="C324" i="1"/>
  <c r="E323" i="1"/>
  <c r="G322" i="1"/>
  <c r="C322" i="1"/>
  <c r="E321" i="1"/>
  <c r="G320" i="1"/>
  <c r="C320" i="1"/>
  <c r="E319" i="1"/>
  <c r="G318" i="1"/>
  <c r="C318" i="1"/>
  <c r="E317" i="1"/>
  <c r="G316" i="1"/>
  <c r="C316" i="1"/>
  <c r="E315" i="1"/>
  <c r="G314" i="1"/>
  <c r="C314" i="1"/>
  <c r="E313" i="1"/>
  <c r="G312" i="1"/>
  <c r="C312" i="1"/>
  <c r="E311" i="1"/>
  <c r="G310" i="1"/>
  <c r="C310" i="1"/>
  <c r="E309" i="1"/>
  <c r="G308" i="1"/>
  <c r="C308" i="1"/>
  <c r="E307" i="1"/>
  <c r="G306" i="1"/>
  <c r="B79" i="1"/>
  <c r="C79" i="1"/>
  <c r="E79" i="1"/>
  <c r="G79" i="1"/>
  <c r="C16" i="1"/>
  <c r="G375" i="1"/>
  <c r="E375" i="1"/>
  <c r="C375" i="1"/>
  <c r="G374" i="1"/>
  <c r="E374" i="1"/>
  <c r="C374" i="1"/>
  <c r="G373" i="1"/>
  <c r="E373" i="1"/>
  <c r="C373" i="1"/>
  <c r="G372" i="1"/>
  <c r="E372" i="1"/>
  <c r="C372" i="1"/>
  <c r="G371" i="1"/>
  <c r="E371" i="1"/>
  <c r="C371" i="1"/>
  <c r="G370" i="1"/>
  <c r="E370" i="1"/>
  <c r="C370" i="1"/>
  <c r="G369" i="1"/>
  <c r="E369" i="1"/>
  <c r="C369" i="1"/>
  <c r="G368" i="1"/>
  <c r="E368" i="1"/>
  <c r="C368" i="1"/>
  <c r="G367" i="1"/>
  <c r="E367" i="1"/>
  <c r="C367" i="1"/>
  <c r="G366" i="1"/>
  <c r="E366" i="1"/>
  <c r="C366" i="1"/>
  <c r="G365" i="1"/>
  <c r="E365" i="1"/>
  <c r="C365" i="1"/>
  <c r="G364" i="1"/>
  <c r="E364" i="1"/>
  <c r="C364" i="1"/>
  <c r="G363" i="1"/>
  <c r="E363" i="1"/>
  <c r="C363" i="1"/>
  <c r="G362" i="1"/>
  <c r="E362" i="1"/>
  <c r="C362" i="1"/>
  <c r="G361" i="1"/>
  <c r="E361" i="1"/>
  <c r="C361" i="1"/>
  <c r="G360" i="1"/>
  <c r="E360" i="1"/>
  <c r="C360" i="1"/>
  <c r="G359" i="1"/>
  <c r="E359" i="1"/>
  <c r="C359" i="1"/>
  <c r="G358" i="1"/>
  <c r="E358" i="1"/>
  <c r="C358" i="1"/>
  <c r="G357" i="1"/>
  <c r="E357" i="1"/>
  <c r="C357" i="1"/>
  <c r="G356" i="1"/>
  <c r="E356" i="1"/>
  <c r="C356" i="1"/>
  <c r="G355" i="1"/>
  <c r="E355" i="1"/>
  <c r="C355" i="1"/>
  <c r="G354" i="1"/>
  <c r="E354" i="1"/>
  <c r="C354" i="1"/>
  <c r="G353" i="1"/>
  <c r="E353" i="1"/>
  <c r="C353" i="1"/>
  <c r="G352" i="1"/>
  <c r="E352" i="1"/>
  <c r="C352" i="1"/>
  <c r="G351" i="1"/>
  <c r="E351" i="1"/>
  <c r="C351" i="1"/>
  <c r="G350" i="1"/>
  <c r="E350" i="1"/>
  <c r="C350" i="1"/>
  <c r="G349" i="1"/>
  <c r="E349" i="1"/>
  <c r="C349" i="1"/>
  <c r="D79" i="1"/>
  <c r="H79" i="1"/>
  <c r="F375" i="1"/>
  <c r="H374" i="1"/>
  <c r="D374" i="1"/>
  <c r="F373" i="1"/>
  <c r="H372" i="1"/>
  <c r="D372" i="1"/>
  <c r="F371" i="1"/>
  <c r="H370" i="1"/>
  <c r="D370" i="1"/>
  <c r="F369" i="1"/>
  <c r="H368" i="1"/>
  <c r="D368" i="1"/>
  <c r="F367" i="1"/>
  <c r="H366" i="1"/>
  <c r="D366" i="1"/>
  <c r="F365" i="1"/>
  <c r="H364" i="1"/>
  <c r="D364" i="1"/>
  <c r="F363" i="1"/>
  <c r="H362" i="1"/>
  <c r="D362" i="1"/>
  <c r="F361" i="1"/>
  <c r="H360" i="1"/>
  <c r="D360" i="1"/>
  <c r="F359" i="1"/>
  <c r="H358" i="1"/>
  <c r="D358" i="1"/>
  <c r="F357" i="1"/>
  <c r="H356" i="1"/>
  <c r="D356" i="1"/>
  <c r="F355" i="1"/>
  <c r="H354" i="1"/>
  <c r="D354" i="1"/>
  <c r="F353" i="1"/>
  <c r="H352" i="1"/>
  <c r="D352" i="1"/>
  <c r="F351" i="1"/>
  <c r="H350" i="1"/>
  <c r="D350" i="1"/>
  <c r="F349" i="1"/>
  <c r="H348" i="1"/>
  <c r="F348" i="1"/>
  <c r="D348" i="1"/>
  <c r="H347" i="1"/>
  <c r="F347" i="1"/>
  <c r="D347" i="1"/>
  <c r="H346" i="1"/>
  <c r="F346" i="1"/>
  <c r="D346" i="1"/>
  <c r="H345" i="1"/>
  <c r="F345" i="1"/>
  <c r="D345" i="1"/>
  <c r="H344" i="1"/>
  <c r="F344" i="1"/>
  <c r="D344" i="1"/>
  <c r="H343" i="1"/>
  <c r="F343" i="1"/>
  <c r="D343" i="1"/>
  <c r="H342" i="1"/>
  <c r="F342" i="1"/>
  <c r="D342" i="1"/>
  <c r="H341" i="1"/>
  <c r="F341" i="1"/>
  <c r="D341" i="1"/>
  <c r="H340" i="1"/>
  <c r="F340" i="1"/>
  <c r="D340" i="1"/>
  <c r="H339" i="1"/>
  <c r="F339" i="1"/>
  <c r="D339" i="1"/>
  <c r="H338" i="1"/>
  <c r="F338" i="1"/>
  <c r="D338" i="1"/>
  <c r="H337" i="1"/>
  <c r="F337" i="1"/>
  <c r="D337" i="1"/>
  <c r="H336" i="1"/>
  <c r="F336" i="1"/>
  <c r="D336" i="1"/>
  <c r="H335" i="1"/>
  <c r="F335" i="1"/>
  <c r="D335" i="1"/>
  <c r="H334" i="1"/>
  <c r="F334" i="1"/>
  <c r="D334" i="1"/>
  <c r="H333" i="1"/>
  <c r="F333" i="1"/>
  <c r="D333" i="1"/>
  <c r="H332" i="1"/>
  <c r="F332" i="1"/>
  <c r="D332" i="1"/>
  <c r="H331" i="1"/>
  <c r="F331" i="1"/>
  <c r="D331" i="1"/>
  <c r="H330" i="1"/>
  <c r="F330" i="1"/>
  <c r="D330" i="1"/>
  <c r="H329" i="1"/>
  <c r="F329" i="1"/>
  <c r="D329" i="1"/>
  <c r="H328" i="1"/>
  <c r="F328" i="1"/>
  <c r="D328" i="1"/>
  <c r="H327" i="1"/>
  <c r="F327" i="1"/>
  <c r="D327" i="1"/>
  <c r="H326" i="1"/>
  <c r="F326" i="1"/>
  <c r="D326" i="1"/>
  <c r="H325" i="1"/>
  <c r="F325" i="1"/>
  <c r="D325" i="1"/>
  <c r="H324" i="1"/>
  <c r="F324" i="1"/>
  <c r="D324" i="1"/>
  <c r="H323" i="1"/>
  <c r="F323" i="1"/>
  <c r="D323" i="1"/>
  <c r="H322" i="1"/>
  <c r="F322" i="1"/>
  <c r="D322" i="1"/>
  <c r="H321" i="1"/>
  <c r="F321" i="1"/>
  <c r="D321" i="1"/>
  <c r="H320" i="1"/>
  <c r="F320" i="1"/>
  <c r="D320" i="1"/>
  <c r="H319" i="1"/>
  <c r="F319" i="1"/>
  <c r="D319" i="1"/>
  <c r="H318" i="1"/>
  <c r="F318" i="1"/>
  <c r="D318" i="1"/>
  <c r="H317" i="1"/>
  <c r="F317" i="1"/>
  <c r="D317" i="1"/>
  <c r="H316" i="1"/>
  <c r="F316" i="1"/>
  <c r="D316" i="1"/>
  <c r="H315" i="1"/>
  <c r="F315" i="1"/>
  <c r="D315" i="1"/>
  <c r="H314" i="1"/>
  <c r="F314" i="1"/>
  <c r="D314" i="1"/>
  <c r="H313" i="1"/>
  <c r="F313" i="1"/>
  <c r="D313" i="1"/>
  <c r="H312" i="1"/>
  <c r="F312" i="1"/>
  <c r="D312" i="1"/>
  <c r="H311" i="1"/>
  <c r="F311" i="1"/>
  <c r="D311" i="1"/>
  <c r="H310" i="1"/>
  <c r="F310" i="1"/>
  <c r="D310" i="1"/>
  <c r="H309" i="1"/>
  <c r="F309" i="1"/>
  <c r="D309" i="1"/>
  <c r="H308" i="1"/>
  <c r="F308" i="1"/>
  <c r="D308" i="1"/>
  <c r="H307" i="1"/>
  <c r="F307" i="1"/>
  <c r="D307" i="1"/>
  <c r="H306" i="1"/>
  <c r="F306" i="1"/>
</calcChain>
</file>

<file path=xl/sharedStrings.xml><?xml version="1.0" encoding="utf-8"?>
<sst xmlns="http://schemas.openxmlformats.org/spreadsheetml/2006/main" count="20" uniqueCount="20">
  <si>
    <t>Simple Loan Calculator</t>
  </si>
  <si>
    <t>No.</t>
  </si>
  <si>
    <t>Principal</t>
  </si>
  <si>
    <t>Interest</t>
  </si>
  <si>
    <t>Payment</t>
  </si>
  <si>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</si>
  <si>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</si>
  <si>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</si>
  <si>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</si>
  <si>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</si>
  <si>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</si>
  <si>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</si>
  <si>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</si>
  <si>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Enter values</t>
  </si>
  <si>
    <t>Payment 
Date</t>
  </si>
  <si>
    <t>Beginning 
Balance</t>
  </si>
  <si>
    <t>Ending 
Balance</t>
  </si>
  <si>
    <t>nội + ngoại</t>
  </si>
  <si>
    <t>vay</t>
  </si>
  <si>
    <t>tự có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</si>
</sst>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₫_-;\-* #,##0\ _₫_-;_-* &quot;-&quot;\ _₫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Trebuchet MS"/>
      <family val="2"/>
      <scheme val="minor"/>
    </font>
    <font>
      <sz val="16"/>
      <color indexed="8"/>
      <name val="Trebuchet MS"/>
      <family val="2"/>
      <scheme val="minor"/>
    </font>
    <font>
      <sz val="9"/>
      <name val="Trebuchet MS"/>
      <family val="2"/>
      <scheme val="minor"/>
    </font>
    <font>
      <sz val="9"/>
      <color indexed="8"/>
      <name val="Trebuchet MS"/>
      <family val="2"/>
      <scheme val="minor"/>
    </font>
    <font>
      <sz val="9"/>
      <color indexed="63"/>
      <name val="Trebuchet MS"/>
      <family val="2"/>
      <scheme val="minor"/>
    </font>
    <font>
      <sz val="14"/>
      <name val="Trebuchet MS"/>
      <family val="2"/>
      <scheme val="major"/>
    </font>
    <font>
      <sz val="9"/>
      <name val="Trebuchet MS"/>
      <family val="2"/>
      <scheme val="major"/>
    </font>
    <font>
      <sz val="10"/>
      <name val="Arial"/>
    </font>
    <font>
      <b/>
      <sz val="10"/>
      <name val="Trebuchet MS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 style="thin">
        <color indexed="20"/>
      </left>
      <right/>
      <top/>
      <bottom/>
      <diagonal/>
    </border>
    <border>
      <left style="thin">
        <color indexed="20"/>
      </left>
      <right/>
      <top/>
      <bottom style="thin">
        <color indexed="20"/>
      </bottom>
      <diagonal/>
    </border>
    <border>
      <left/>
      <right/>
      <top/>
      <bottom style="thin">
        <color indexed="20"/>
      </bottom>
      <diagonal/>
    </border>
    <border>
      <left/>
      <right style="thin">
        <color indexed="20"/>
      </right>
      <top/>
      <bottom/>
      <diagonal/>
    </border>
    <border>
      <left/>
      <right style="thin">
        <color indexed="20"/>
      </right>
      <top/>
      <bottom style="thin">
        <color indexed="20"/>
      </bottom>
      <diagonal/>
    </border>
    <border>
      <left/>
      <right/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Border="1" applyAlignment="1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1" fontId="3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/>
    </xf>
    <xf numFmtId="1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4" fontId="3" fillId="0" borderId="4" xfId="0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" fontId="3" fillId="0" borderId="8" xfId="0" applyNumberFormat="1" applyFont="1" applyFill="1" applyBorder="1" applyAlignment="1">
      <alignment horizontal="right"/>
    </xf>
    <xf numFmtId="14" fontId="3" fillId="0" borderId="8" xfId="0" applyNumberFormat="1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right"/>
    </xf>
    <xf numFmtId="0" fontId="3" fillId="0" borderId="1" xfId="0" applyFont="1" applyFill="1" applyBorder="1" applyAlignment="1" applyProtection="1">
      <alignment horizontal="center" wrapText="1"/>
    </xf>
    <xf numFmtId="166" fontId="3" fillId="0" borderId="8" xfId="1" applyNumberFormat="1" applyFont="1" applyFill="1" applyBorder="1" applyAlignment="1">
      <alignment horizontal="right"/>
    </xf>
    <xf numFmtId="166" fontId="3" fillId="2" borderId="8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66" fontId="3" fillId="0" borderId="4" xfId="1" applyNumberFormat="1" applyFont="1" applyFill="1" applyBorder="1" applyAlignment="1">
      <alignment horizontal="right"/>
    </xf>
    <xf numFmtId="166" fontId="3" fillId="0" borderId="6" xfId="1" applyNumberFormat="1" applyFont="1" applyFill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right"/>
    </xf>
    <xf numFmtId="166" fontId="1" fillId="0" borderId="0" xfId="1" applyNumberFormat="1" applyFont="1" applyBorder="1"/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1" fillId="0" borderId="0" xfId="0" applyNumberFormat="1" applyFont="1" applyBorder="1"/>
    <xf numFmtId="3" fontId="1" fillId="0" borderId="0" xfId="0" applyNumberFormat="1" applyFont="1" applyBorder="1" applyAlignment="1">
      <alignment wrapText="1"/>
    </xf>
    <xf numFmtId="166" fontId="1" fillId="0" borderId="0" xfId="1" applyNumberFormat="1" applyFont="1" applyBorder="1" applyAlignment="1"/>
    <xf numFmtId="166" fontId="1" fillId="0" borderId="0" xfId="1" applyNumberFormat="1" applyFont="1" applyBorder="1" applyAlignment="1">
      <alignment wrapText="1"/>
    </xf>
    <xf numFmtId="3" fontId="0" fillId="0" borderId="0" xfId="0" applyNumberFormat="1"/>
    <xf numFmtId="166" fontId="0" fillId="0" borderId="0" xfId="1" applyNumberFormat="1" applyFont="1"/>
    <xf numFmtId="166" fontId="0" fillId="0" borderId="0" xfId="0" applyNumberFormat="1"/>
    <xf numFmtId="41" fontId="3" fillId="0" borderId="0" xfId="2" applyFont="1" applyBorder="1"/>
    <xf numFmtId="41" fontId="3" fillId="0" borderId="0" xfId="2" applyFont="1" applyBorder="1" applyAlignment="1">
      <alignment horizontal="center"/>
    </xf>
    <xf numFmtId="3" fontId="9" fillId="3" borderId="0" xfId="0" applyNumberFormat="1" applyFont="1" applyFill="1" applyBorder="1"/>
    <xf numFmtId="41" fontId="1" fillId="0" borderId="0" xfId="2" applyFont="1" applyBorder="1"/>
    <xf numFmtId="41" fontId="1" fillId="0" borderId="0" xfId="0" applyNumberFormat="1" applyFont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left"/>
    </xf>
    <xf numFmtId="9" fontId="3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6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pulent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8"/>
  <sheetViews>
    <sheetView showGridLines="0" tabSelected="1" topLeftCell="B1" zoomScale="125" zoomScaleNormal="125" zoomScalePageLayoutView="125" workbookViewId="0">
      <pane ySplit="15" topLeftCell="A16" activePane="bottomLeft" state="frozenSplit"/>
      <selection pane="bottomLeft" activeCell="H4" sqref="H4"/>
    </sheetView>
  </sheetViews>
  <sheetFormatPr baseColWidth="10" defaultColWidth="8.83203125" defaultRowHeight="13" x14ac:dyDescent="0.15"/>
  <cols>
    <col min="1" max="1" width="3.6640625" style="7" customWidth="1"/>
    <col min="2" max="2" width="4.1640625" style="24" customWidth="1"/>
    <col min="3" max="3" width="11.5" style="24" customWidth="1"/>
    <col min="4" max="5" width="15.6640625" style="24" bestFit="1" customWidth="1"/>
    <col min="6" max="6" width="13" style="24" customWidth="1"/>
    <col min="7" max="7" width="12.83203125" style="24" customWidth="1"/>
    <col min="8" max="8" width="14.33203125" style="24" bestFit="1" customWidth="1"/>
    <col min="9" max="9" width="3.83203125" style="7" customWidth="1"/>
    <col min="10" max="10" width="9.5" style="42" bestFit="1" customWidth="1"/>
    <col min="11" max="11" width="8" style="7" bestFit="1" customWidth="1"/>
    <col min="12" max="12" width="8.83203125" style="7"/>
    <col min="13" max="13" width="17.5" style="39" bestFit="1" customWidth="1"/>
    <col min="14" max="16384" width="8.83203125" style="7"/>
  </cols>
  <sheetData>
    <row r="1" spans="1:13" s="2" customFormat="1" ht="26" customHeight="1" x14ac:dyDescent="0.25">
      <c r="A1" s="1"/>
      <c r="B1" s="26"/>
      <c r="C1" s="55" t="s">
        <v>0</v>
      </c>
      <c r="D1" s="55"/>
      <c r="E1" s="55"/>
      <c r="F1" s="55"/>
      <c r="G1" s="55"/>
      <c r="H1" s="55"/>
      <c r="I1" s="1"/>
      <c r="J1" s="41"/>
      <c r="M1" s="44"/>
    </row>
    <row r="2" spans="1:13" ht="14.25" customHeight="1" x14ac:dyDescent="0.15">
      <c r="A2" s="3"/>
      <c r="B2" s="4"/>
      <c r="C2" s="5"/>
      <c r="D2" s="5"/>
      <c r="E2" s="5"/>
      <c r="F2" s="5"/>
      <c r="G2" s="5"/>
      <c r="H2" s="5"/>
      <c r="I2" s="6"/>
    </row>
    <row r="3" spans="1:13" x14ac:dyDescent="0.15">
      <c r="A3" s="3"/>
      <c r="B3" s="8"/>
      <c r="C3" s="9"/>
      <c r="D3" s="10"/>
      <c r="E3" s="25" t="s">
        <v>13</v>
      </c>
      <c r="F3" s="40"/>
      <c r="G3" s="10"/>
      <c r="H3" s="8"/>
      <c r="I3" s="6"/>
      <c r="K3" s="52"/>
      <c r="L3" s="53"/>
    </row>
    <row r="4" spans="1:13" x14ac:dyDescent="0.15">
      <c r="A4" s="3"/>
      <c r="B4" s="8"/>
      <c r="C4" s="25" t="s">
        <v>5</v>
      </c>
      <c r="D4" s="10"/>
      <c r="E4" s="31">
        <f>G4*G5</f>
        <v>2280000000</v>
      </c>
      <c r="F4" s="49"/>
      <c r="G4" s="37">
        <v>2850000000</v>
      </c>
      <c r="H4" s="57">
        <f>G4-Loan_Amount</f>
        <v>570000000</v>
      </c>
      <c r="I4" s="6"/>
      <c r="K4" s="39"/>
    </row>
    <row r="5" spans="1:13" x14ac:dyDescent="0.15">
      <c r="A5" s="3"/>
      <c r="B5" s="8"/>
      <c r="C5" s="25" t="s">
        <v>6</v>
      </c>
      <c r="D5" s="10"/>
      <c r="E5" s="38">
        <v>0.1</v>
      </c>
      <c r="F5" s="50"/>
      <c r="G5" s="56">
        <v>0.8</v>
      </c>
      <c r="H5" s="13"/>
      <c r="I5" s="6"/>
      <c r="J5" s="51"/>
    </row>
    <row r="6" spans="1:13" x14ac:dyDescent="0.15">
      <c r="A6" s="3"/>
      <c r="B6" s="8"/>
      <c r="C6" s="25" t="s">
        <v>7</v>
      </c>
      <c r="D6" s="10"/>
      <c r="E6" s="27">
        <v>20</v>
      </c>
      <c r="F6" s="50"/>
      <c r="G6" s="12"/>
      <c r="H6" s="13"/>
      <c r="I6" s="6"/>
      <c r="K6" s="42"/>
    </row>
    <row r="7" spans="1:13" x14ac:dyDescent="0.15">
      <c r="A7" s="3"/>
      <c r="B7" s="8"/>
      <c r="C7" s="25" t="s">
        <v>8</v>
      </c>
      <c r="D7" s="10"/>
      <c r="E7" s="28">
        <v>42125</v>
      </c>
      <c r="F7" s="50"/>
      <c r="G7" s="12"/>
      <c r="H7" s="13"/>
      <c r="I7" s="6"/>
    </row>
    <row r="8" spans="1:13" x14ac:dyDescent="0.15">
      <c r="A8" s="3"/>
      <c r="B8" s="8"/>
      <c r="C8" s="25"/>
      <c r="D8" s="10"/>
      <c r="E8" s="14"/>
      <c r="F8" s="10"/>
      <c r="G8" s="12"/>
      <c r="H8" s="13"/>
      <c r="I8" s="6"/>
    </row>
    <row r="9" spans="1:13" x14ac:dyDescent="0.15">
      <c r="A9" s="3"/>
      <c r="B9" s="8"/>
      <c r="C9" s="25" t="s">
        <v>9</v>
      </c>
      <c r="D9" s="10"/>
      <c r="E9" s="32">
        <f>IF(Values_Entered,Monthly_Payment,"")</f>
        <v>22002493.507687379</v>
      </c>
      <c r="F9" s="11"/>
      <c r="G9" s="12"/>
      <c r="H9" s="13"/>
      <c r="I9" s="6"/>
    </row>
    <row r="10" spans="1:13" x14ac:dyDescent="0.15">
      <c r="A10" s="3"/>
      <c r="B10" s="8"/>
      <c r="C10" s="25" t="s">
        <v>10</v>
      </c>
      <c r="D10" s="10"/>
      <c r="E10" s="29">
        <f>IF(Values_Entered,Loan_Years*12,"")</f>
        <v>240</v>
      </c>
      <c r="F10" s="10"/>
      <c r="G10" s="12"/>
      <c r="H10" s="13"/>
      <c r="I10" s="6"/>
    </row>
    <row r="11" spans="1:13" x14ac:dyDescent="0.15">
      <c r="A11" s="3"/>
      <c r="B11" s="8"/>
      <c r="C11" s="25" t="s">
        <v>11</v>
      </c>
      <c r="D11" s="10"/>
      <c r="E11" s="32">
        <f>IF(Values_Entered,Total_Cost-Loan_Amount,"")</f>
        <v>3000598441.8449707</v>
      </c>
      <c r="F11" s="10"/>
      <c r="G11" s="12"/>
      <c r="H11" s="13"/>
      <c r="I11" s="6"/>
    </row>
    <row r="12" spans="1:13" x14ac:dyDescent="0.15">
      <c r="A12" s="3"/>
      <c r="B12" s="8"/>
      <c r="C12" s="25" t="s">
        <v>12</v>
      </c>
      <c r="D12" s="10"/>
      <c r="E12" s="32">
        <f>IF(Values_Entered,Monthly_Payment*Number_of_Payments,"")</f>
        <v>5280598441.8449707</v>
      </c>
      <c r="F12" s="10"/>
      <c r="G12" s="10"/>
      <c r="H12" s="8"/>
      <c r="I12" s="6"/>
    </row>
    <row r="13" spans="1:13" x14ac:dyDescent="0.15">
      <c r="A13" s="3"/>
      <c r="B13" s="8"/>
      <c r="C13" s="9"/>
      <c r="D13" s="10"/>
      <c r="E13" s="14"/>
      <c r="F13" s="10"/>
      <c r="G13" s="10"/>
      <c r="H13" s="8"/>
      <c r="I13" s="6"/>
    </row>
    <row r="14" spans="1:13" x14ac:dyDescent="0.15">
      <c r="A14" s="11"/>
      <c r="B14" s="10"/>
      <c r="C14" s="9"/>
      <c r="D14" s="10"/>
      <c r="E14" s="14"/>
      <c r="F14" s="10"/>
      <c r="G14" s="10"/>
      <c r="H14" s="10"/>
    </row>
    <row r="15" spans="1:13" s="16" customFormat="1" ht="29.25" customHeight="1" x14ac:dyDescent="0.15">
      <c r="A15" s="15"/>
      <c r="B15" s="30" t="s">
        <v>1</v>
      </c>
      <c r="C15" s="30" t="s">
        <v>14</v>
      </c>
      <c r="D15" s="30" t="s">
        <v>15</v>
      </c>
      <c r="E15" s="54" t="s">
        <v>4</v>
      </c>
      <c r="F15" s="54" t="s">
        <v>2</v>
      </c>
      <c r="G15" s="54" t="s">
        <v>3</v>
      </c>
      <c r="H15" s="54" t="s">
        <v>16</v>
      </c>
      <c r="J15" s="43"/>
      <c r="M15" s="45"/>
    </row>
    <row r="16" spans="1:13" s="16" customFormat="1" x14ac:dyDescent="0.15">
      <c r="A16" s="15"/>
      <c r="B16" s="17">
        <f>IF(Loan_Not_Paid*Values_Entered,Payment_Number,"")</f>
        <v>1</v>
      </c>
      <c r="C16" s="18">
        <f t="shared" ref="C16:C79" si="0">IF(Loan_Not_Paid*Values_Entered,Payment_Date,"")</f>
        <v>42156</v>
      </c>
      <c r="D16" s="33">
        <f t="shared" ref="D16:D79" si="1">IF(Loan_Not_Paid*Values_Entered,Beginning_Balance,"")</f>
        <v>2280000000</v>
      </c>
      <c r="E16" s="33">
        <f t="shared" ref="E16:E79" si="2">IF(Loan_Not_Paid*Values_Entered,Monthly_Payment,"")</f>
        <v>22002493.507687379</v>
      </c>
      <c r="F16" s="33">
        <f t="shared" ref="F16:F79" si="3">IF(Loan_Not_Paid*Values_Entered,Principal,"")</f>
        <v>3002493.5076873796</v>
      </c>
      <c r="G16" s="33">
        <f t="shared" ref="G16:G79" si="4">IF(Loan_Not_Paid*Values_Entered,Interest,"")</f>
        <v>19000000</v>
      </c>
      <c r="H16" s="33">
        <f t="shared" ref="H16:H79" si="5">IF(Loan_Not_Paid*Values_Entered,Ending_Balance,"")</f>
        <v>2276997506.4923129</v>
      </c>
      <c r="J16" s="43"/>
      <c r="M16" s="45"/>
    </row>
    <row r="17" spans="1:13" s="16" customFormat="1" x14ac:dyDescent="0.15">
      <c r="A17" s="15"/>
      <c r="B17" s="17">
        <f t="shared" ref="B17:B80" si="6">IF(Loan_Not_Paid*Values_Entered,Payment_Number,"")</f>
        <v>2</v>
      </c>
      <c r="C17" s="18">
        <f t="shared" si="0"/>
        <v>42186</v>
      </c>
      <c r="D17" s="33">
        <f t="shared" si="1"/>
        <v>2276997506.4923129</v>
      </c>
      <c r="E17" s="33">
        <f t="shared" si="2"/>
        <v>22002493.507687379</v>
      </c>
      <c r="F17" s="33">
        <f t="shared" si="3"/>
        <v>3027514.2869181074</v>
      </c>
      <c r="G17" s="33">
        <f t="shared" si="4"/>
        <v>18974979.220769271</v>
      </c>
      <c r="H17" s="33">
        <f t="shared" si="5"/>
        <v>2273969992.2053943</v>
      </c>
      <c r="J17" s="43"/>
      <c r="M17" s="45"/>
    </row>
    <row r="18" spans="1:13" s="16" customFormat="1" x14ac:dyDescent="0.15">
      <c r="A18" s="15"/>
      <c r="B18" s="17">
        <f t="shared" si="6"/>
        <v>3</v>
      </c>
      <c r="C18" s="18">
        <f t="shared" si="0"/>
        <v>42217</v>
      </c>
      <c r="D18" s="33">
        <f t="shared" si="1"/>
        <v>2273969992.2053943</v>
      </c>
      <c r="E18" s="33">
        <f t="shared" si="2"/>
        <v>22002493.507687379</v>
      </c>
      <c r="F18" s="33">
        <f t="shared" si="3"/>
        <v>3052743.5726424251</v>
      </c>
      <c r="G18" s="33">
        <f t="shared" si="4"/>
        <v>18949749.935044952</v>
      </c>
      <c r="H18" s="33">
        <f t="shared" si="5"/>
        <v>2270917248.6327524</v>
      </c>
      <c r="J18" s="43"/>
      <c r="M18" s="45"/>
    </row>
    <row r="19" spans="1:13" s="16" customFormat="1" x14ac:dyDescent="0.15">
      <c r="A19" s="15"/>
      <c r="B19" s="17">
        <f t="shared" si="6"/>
        <v>4</v>
      </c>
      <c r="C19" s="18">
        <f t="shared" si="0"/>
        <v>42248</v>
      </c>
      <c r="D19" s="33">
        <f t="shared" si="1"/>
        <v>2270917248.6327524</v>
      </c>
      <c r="E19" s="33">
        <f t="shared" si="2"/>
        <v>22002493.507687379</v>
      </c>
      <c r="F19" s="33">
        <f t="shared" si="3"/>
        <v>3078183.1024144455</v>
      </c>
      <c r="G19" s="33">
        <f t="shared" si="4"/>
        <v>18924310.405272931</v>
      </c>
      <c r="H19" s="33">
        <f t="shared" si="5"/>
        <v>2267839065.5303378</v>
      </c>
      <c r="J19" s="43"/>
      <c r="M19" s="45"/>
    </row>
    <row r="20" spans="1:13" s="16" customFormat="1" x14ac:dyDescent="0.15">
      <c r="A20" s="15"/>
      <c r="B20" s="17">
        <f t="shared" si="6"/>
        <v>5</v>
      </c>
      <c r="C20" s="18">
        <f t="shared" si="0"/>
        <v>42278</v>
      </c>
      <c r="D20" s="33">
        <f t="shared" si="1"/>
        <v>2267839065.5303378</v>
      </c>
      <c r="E20" s="33">
        <f t="shared" si="2"/>
        <v>22002493.507687379</v>
      </c>
      <c r="F20" s="33">
        <f t="shared" si="3"/>
        <v>3103834.6282678992</v>
      </c>
      <c r="G20" s="33">
        <f t="shared" si="4"/>
        <v>18898658.879419476</v>
      </c>
      <c r="H20" s="33">
        <f t="shared" si="5"/>
        <v>2264735230.90207</v>
      </c>
      <c r="J20" s="43"/>
      <c r="M20" s="45"/>
    </row>
    <row r="21" spans="1:13" s="16" customFormat="1" x14ac:dyDescent="0.15">
      <c r="A21" s="15"/>
      <c r="B21" s="17">
        <f t="shared" si="6"/>
        <v>6</v>
      </c>
      <c r="C21" s="18">
        <f t="shared" si="0"/>
        <v>42309</v>
      </c>
      <c r="D21" s="33">
        <f t="shared" si="1"/>
        <v>2264735230.90207</v>
      </c>
      <c r="E21" s="33">
        <f t="shared" si="2"/>
        <v>22002493.507687379</v>
      </c>
      <c r="F21" s="33">
        <f t="shared" si="3"/>
        <v>3129699.9168367982</v>
      </c>
      <c r="G21" s="33">
        <f t="shared" si="4"/>
        <v>18872793.59085058</v>
      </c>
      <c r="H21" s="33">
        <f t="shared" si="5"/>
        <v>2261605530.9852328</v>
      </c>
      <c r="J21" s="43"/>
      <c r="M21" s="45"/>
    </row>
    <row r="22" spans="1:13" x14ac:dyDescent="0.15">
      <c r="A22" s="11"/>
      <c r="B22" s="17">
        <f t="shared" si="6"/>
        <v>7</v>
      </c>
      <c r="C22" s="18">
        <f t="shared" si="0"/>
        <v>42339</v>
      </c>
      <c r="D22" s="33">
        <f t="shared" si="1"/>
        <v>2261605530.9852328</v>
      </c>
      <c r="E22" s="33">
        <f t="shared" si="2"/>
        <v>22002493.507687379</v>
      </c>
      <c r="F22" s="33">
        <f t="shared" si="3"/>
        <v>3155780.7494771043</v>
      </c>
      <c r="G22" s="33">
        <f t="shared" si="4"/>
        <v>18846712.758210272</v>
      </c>
      <c r="H22" s="33">
        <f t="shared" si="5"/>
        <v>2258449750.2357559</v>
      </c>
    </row>
    <row r="23" spans="1:13" x14ac:dyDescent="0.15">
      <c r="A23" s="11"/>
      <c r="B23" s="17">
        <f t="shared" si="6"/>
        <v>8</v>
      </c>
      <c r="C23" s="18">
        <f t="shared" si="0"/>
        <v>42370</v>
      </c>
      <c r="D23" s="33">
        <f t="shared" si="1"/>
        <v>2258449750.2357559</v>
      </c>
      <c r="E23" s="33">
        <f t="shared" si="2"/>
        <v>22002493.507687379</v>
      </c>
      <c r="F23" s="33">
        <f t="shared" si="3"/>
        <v>3182078.9223894137</v>
      </c>
      <c r="G23" s="33">
        <f t="shared" si="4"/>
        <v>18820414.585297961</v>
      </c>
      <c r="H23" s="33">
        <f t="shared" si="5"/>
        <v>2255267671.3133664</v>
      </c>
    </row>
    <row r="24" spans="1:13" x14ac:dyDescent="0.15">
      <c r="A24" s="11"/>
      <c r="B24" s="17">
        <f t="shared" si="6"/>
        <v>9</v>
      </c>
      <c r="C24" s="18">
        <f t="shared" si="0"/>
        <v>42401</v>
      </c>
      <c r="D24" s="33">
        <f t="shared" si="1"/>
        <v>2255267671.3133664</v>
      </c>
      <c r="E24" s="33">
        <f t="shared" si="2"/>
        <v>22002493.507687379</v>
      </c>
      <c r="F24" s="33">
        <f t="shared" si="3"/>
        <v>3208596.2467426588</v>
      </c>
      <c r="G24" s="33">
        <f t="shared" si="4"/>
        <v>18793897.26094472</v>
      </c>
      <c r="H24" s="33">
        <f t="shared" si="5"/>
        <v>2252059075.0666237</v>
      </c>
    </row>
    <row r="25" spans="1:13" x14ac:dyDescent="0.15">
      <c r="A25" s="11"/>
      <c r="B25" s="17">
        <f t="shared" si="6"/>
        <v>10</v>
      </c>
      <c r="C25" s="18">
        <f t="shared" si="0"/>
        <v>42430</v>
      </c>
      <c r="D25" s="33">
        <f t="shared" si="1"/>
        <v>2252059075.0666237</v>
      </c>
      <c r="E25" s="33">
        <f t="shared" si="2"/>
        <v>22002493.507687379</v>
      </c>
      <c r="F25" s="33">
        <f t="shared" si="3"/>
        <v>3235334.5487988475</v>
      </c>
      <c r="G25" s="33">
        <f t="shared" si="4"/>
        <v>18767158.958888531</v>
      </c>
      <c r="H25" s="33">
        <f t="shared" si="5"/>
        <v>2248823740.5178251</v>
      </c>
    </row>
    <row r="26" spans="1:13" x14ac:dyDescent="0.15">
      <c r="A26" s="11"/>
      <c r="B26" s="17">
        <f t="shared" si="6"/>
        <v>11</v>
      </c>
      <c r="C26" s="18">
        <f t="shared" si="0"/>
        <v>42461</v>
      </c>
      <c r="D26" s="33">
        <f t="shared" si="1"/>
        <v>2248823740.5178251</v>
      </c>
      <c r="E26" s="33">
        <f t="shared" si="2"/>
        <v>22002493.507687379</v>
      </c>
      <c r="F26" s="33">
        <f t="shared" si="3"/>
        <v>3262295.6700388379</v>
      </c>
      <c r="G26" s="33">
        <f t="shared" si="4"/>
        <v>18740197.837648537</v>
      </c>
      <c r="H26" s="33">
        <f t="shared" si="5"/>
        <v>2245561444.8477864</v>
      </c>
    </row>
    <row r="27" spans="1:13" x14ac:dyDescent="0.15">
      <c r="A27" s="11"/>
      <c r="B27" s="17">
        <f t="shared" si="6"/>
        <v>12</v>
      </c>
      <c r="C27" s="18">
        <f t="shared" si="0"/>
        <v>42491</v>
      </c>
      <c r="D27" s="33">
        <f t="shared" si="1"/>
        <v>2245561444.8477864</v>
      </c>
      <c r="E27" s="33">
        <f t="shared" si="2"/>
        <v>22002493.507687379</v>
      </c>
      <c r="F27" s="33">
        <f t="shared" si="3"/>
        <v>3289481.4672891609</v>
      </c>
      <c r="G27" s="33">
        <f t="shared" si="4"/>
        <v>18713012.040398218</v>
      </c>
      <c r="H27" s="33">
        <f t="shared" si="5"/>
        <v>2242271963.380497</v>
      </c>
    </row>
    <row r="28" spans="1:13" x14ac:dyDescent="0.15">
      <c r="A28" s="11"/>
      <c r="B28" s="17">
        <f t="shared" si="6"/>
        <v>13</v>
      </c>
      <c r="C28" s="18">
        <f t="shared" si="0"/>
        <v>42522</v>
      </c>
      <c r="D28" s="33">
        <f t="shared" si="1"/>
        <v>2242271963.380497</v>
      </c>
      <c r="E28" s="33">
        <f t="shared" si="2"/>
        <v>22002493.507687379</v>
      </c>
      <c r="F28" s="33">
        <f t="shared" si="3"/>
        <v>3316893.8128499044</v>
      </c>
      <c r="G28" s="33">
        <f t="shared" si="4"/>
        <v>18685599.69483747</v>
      </c>
      <c r="H28" s="33">
        <f t="shared" si="5"/>
        <v>2238955069.567647</v>
      </c>
    </row>
    <row r="29" spans="1:13" x14ac:dyDescent="0.15">
      <c r="A29" s="11"/>
      <c r="B29" s="17">
        <f t="shared" si="6"/>
        <v>14</v>
      </c>
      <c r="C29" s="18">
        <f t="shared" si="0"/>
        <v>42552</v>
      </c>
      <c r="D29" s="33">
        <f t="shared" si="1"/>
        <v>2238955069.567647</v>
      </c>
      <c r="E29" s="33">
        <f t="shared" si="2"/>
        <v>22002493.507687379</v>
      </c>
      <c r="F29" s="33">
        <f t="shared" si="3"/>
        <v>3344534.5946236537</v>
      </c>
      <c r="G29" s="33">
        <f t="shared" si="4"/>
        <v>18657958.913063724</v>
      </c>
      <c r="H29" s="33">
        <f t="shared" si="5"/>
        <v>2235610534.9730234</v>
      </c>
    </row>
    <row r="30" spans="1:13" x14ac:dyDescent="0.15">
      <c r="A30" s="11"/>
      <c r="B30" s="17">
        <f t="shared" si="6"/>
        <v>15</v>
      </c>
      <c r="C30" s="18">
        <f t="shared" si="0"/>
        <v>42583</v>
      </c>
      <c r="D30" s="33">
        <f t="shared" si="1"/>
        <v>2235610534.9730234</v>
      </c>
      <c r="E30" s="33">
        <f t="shared" si="2"/>
        <v>22002493.507687379</v>
      </c>
      <c r="F30" s="33">
        <f t="shared" si="3"/>
        <v>3372405.7162455171</v>
      </c>
      <c r="G30" s="33">
        <f t="shared" si="4"/>
        <v>18630087.791441862</v>
      </c>
      <c r="H30" s="33">
        <f t="shared" si="5"/>
        <v>2232238129.2567782</v>
      </c>
    </row>
    <row r="31" spans="1:13" x14ac:dyDescent="0.15">
      <c r="A31" s="11"/>
      <c r="B31" s="17">
        <f t="shared" si="6"/>
        <v>16</v>
      </c>
      <c r="C31" s="18">
        <f t="shared" si="0"/>
        <v>42614</v>
      </c>
      <c r="D31" s="33">
        <f t="shared" si="1"/>
        <v>2232238129.2567782</v>
      </c>
      <c r="E31" s="33">
        <f t="shared" si="2"/>
        <v>22002493.507687379</v>
      </c>
      <c r="F31" s="33">
        <f t="shared" si="3"/>
        <v>3400509.0972142299</v>
      </c>
      <c r="G31" s="33">
        <f t="shared" si="4"/>
        <v>18601984.410473149</v>
      </c>
      <c r="H31" s="33">
        <f t="shared" si="5"/>
        <v>2228837620.1595635</v>
      </c>
    </row>
    <row r="32" spans="1:13" x14ac:dyDescent="0.15">
      <c r="A32" s="11"/>
      <c r="B32" s="17">
        <f t="shared" si="6"/>
        <v>17</v>
      </c>
      <c r="C32" s="18">
        <f t="shared" si="0"/>
        <v>42644</v>
      </c>
      <c r="D32" s="33">
        <f t="shared" si="1"/>
        <v>2228837620.1595635</v>
      </c>
      <c r="E32" s="33">
        <f t="shared" si="2"/>
        <v>22002493.507687379</v>
      </c>
      <c r="F32" s="33">
        <f t="shared" si="3"/>
        <v>3428846.6730243494</v>
      </c>
      <c r="G32" s="33">
        <f t="shared" si="4"/>
        <v>18573646.83466303</v>
      </c>
      <c r="H32" s="33">
        <f t="shared" si="5"/>
        <v>2225408773.4865394</v>
      </c>
    </row>
    <row r="33" spans="1:8" x14ac:dyDescent="0.15">
      <c r="A33" s="11"/>
      <c r="B33" s="17">
        <f t="shared" si="6"/>
        <v>18</v>
      </c>
      <c r="C33" s="18">
        <f t="shared" si="0"/>
        <v>42675</v>
      </c>
      <c r="D33" s="33">
        <f t="shared" si="1"/>
        <v>2225408773.4865394</v>
      </c>
      <c r="E33" s="33">
        <f t="shared" si="2"/>
        <v>22002493.507687379</v>
      </c>
      <c r="F33" s="33">
        <f t="shared" si="3"/>
        <v>3457420.3952995525</v>
      </c>
      <c r="G33" s="33">
        <f t="shared" si="4"/>
        <v>18545073.112387829</v>
      </c>
      <c r="H33" s="33">
        <f t="shared" si="5"/>
        <v>2221951353.0912399</v>
      </c>
    </row>
    <row r="34" spans="1:8" x14ac:dyDescent="0.15">
      <c r="A34" s="11"/>
      <c r="B34" s="17">
        <f t="shared" si="6"/>
        <v>19</v>
      </c>
      <c r="C34" s="18">
        <f t="shared" si="0"/>
        <v>42705</v>
      </c>
      <c r="D34" s="33">
        <f t="shared" si="1"/>
        <v>2221951353.0912399</v>
      </c>
      <c r="E34" s="33">
        <f t="shared" si="2"/>
        <v>22002493.507687379</v>
      </c>
      <c r="F34" s="33">
        <f t="shared" si="3"/>
        <v>3486232.2319270479</v>
      </c>
      <c r="G34" s="33">
        <f t="shared" si="4"/>
        <v>18516261.27576033</v>
      </c>
      <c r="H34" s="33">
        <f t="shared" si="5"/>
        <v>2218465120.859313</v>
      </c>
    </row>
    <row r="35" spans="1:8" x14ac:dyDescent="0.15">
      <c r="A35" s="11"/>
      <c r="B35" s="17">
        <f t="shared" si="6"/>
        <v>20</v>
      </c>
      <c r="C35" s="18">
        <f t="shared" si="0"/>
        <v>42736</v>
      </c>
      <c r="D35" s="33">
        <f t="shared" si="1"/>
        <v>2218465120.859313</v>
      </c>
      <c r="E35" s="33">
        <f t="shared" si="2"/>
        <v>22002493.507687379</v>
      </c>
      <c r="F35" s="33">
        <f t="shared" si="3"/>
        <v>3515284.1671931073</v>
      </c>
      <c r="G35" s="33">
        <f t="shared" si="4"/>
        <v>18487209.340494271</v>
      </c>
      <c r="H35" s="33">
        <f t="shared" si="5"/>
        <v>2214949836.6921201</v>
      </c>
    </row>
    <row r="36" spans="1:8" x14ac:dyDescent="0.15">
      <c r="A36" s="11"/>
      <c r="B36" s="17">
        <f t="shared" si="6"/>
        <v>21</v>
      </c>
      <c r="C36" s="18">
        <f t="shared" si="0"/>
        <v>42767</v>
      </c>
      <c r="D36" s="33">
        <f t="shared" si="1"/>
        <v>2214949836.6921201</v>
      </c>
      <c r="E36" s="33">
        <f t="shared" si="2"/>
        <v>22002493.507687379</v>
      </c>
      <c r="F36" s="33">
        <f t="shared" si="3"/>
        <v>3544578.2019197159</v>
      </c>
      <c r="G36" s="33">
        <f t="shared" si="4"/>
        <v>18457915.305767663</v>
      </c>
      <c r="H36" s="33">
        <f t="shared" si="5"/>
        <v>2211405258.4902</v>
      </c>
    </row>
    <row r="37" spans="1:8" x14ac:dyDescent="0.15">
      <c r="A37" s="11"/>
      <c r="B37" s="17">
        <f t="shared" si="6"/>
        <v>22</v>
      </c>
      <c r="C37" s="18">
        <f t="shared" si="0"/>
        <v>42795</v>
      </c>
      <c r="D37" s="33">
        <f t="shared" si="1"/>
        <v>2211405258.4902</v>
      </c>
      <c r="E37" s="33">
        <f t="shared" si="2"/>
        <v>22002493.507687379</v>
      </c>
      <c r="F37" s="33">
        <f t="shared" si="3"/>
        <v>3574116.353602381</v>
      </c>
      <c r="G37" s="33">
        <f t="shared" si="4"/>
        <v>18428377.154084995</v>
      </c>
      <c r="H37" s="33">
        <f t="shared" si="5"/>
        <v>2207831142.1365976</v>
      </c>
    </row>
    <row r="38" spans="1:8" x14ac:dyDescent="0.15">
      <c r="A38" s="11"/>
      <c r="B38" s="17">
        <f t="shared" si="6"/>
        <v>23</v>
      </c>
      <c r="C38" s="18">
        <f t="shared" si="0"/>
        <v>42826</v>
      </c>
      <c r="D38" s="33">
        <f t="shared" si="1"/>
        <v>2207831142.1365976</v>
      </c>
      <c r="E38" s="33">
        <f t="shared" si="2"/>
        <v>22002493.507687379</v>
      </c>
      <c r="F38" s="33">
        <f t="shared" si="3"/>
        <v>3603900.6565490668</v>
      </c>
      <c r="G38" s="33">
        <f t="shared" si="4"/>
        <v>18398592.851138309</v>
      </c>
      <c r="H38" s="33">
        <f t="shared" si="5"/>
        <v>2204227241.4800487</v>
      </c>
    </row>
    <row r="39" spans="1:8" x14ac:dyDescent="0.15">
      <c r="A39" s="11"/>
      <c r="B39" s="17">
        <f t="shared" si="6"/>
        <v>24</v>
      </c>
      <c r="C39" s="18">
        <f t="shared" si="0"/>
        <v>42856</v>
      </c>
      <c r="D39" s="33">
        <f t="shared" si="1"/>
        <v>2204227241.4800487</v>
      </c>
      <c r="E39" s="33">
        <f t="shared" si="2"/>
        <v>22002493.507687379</v>
      </c>
      <c r="F39" s="33">
        <f t="shared" si="3"/>
        <v>3633933.1620203094</v>
      </c>
      <c r="G39" s="33">
        <f t="shared" si="4"/>
        <v>18368560.345667068</v>
      </c>
      <c r="H39" s="33">
        <f t="shared" si="5"/>
        <v>2200593308.3180285</v>
      </c>
    </row>
    <row r="40" spans="1:8" x14ac:dyDescent="0.15">
      <c r="A40" s="11"/>
      <c r="B40" s="17">
        <f t="shared" si="6"/>
        <v>25</v>
      </c>
      <c r="C40" s="18">
        <f t="shared" si="0"/>
        <v>42887</v>
      </c>
      <c r="D40" s="33">
        <f t="shared" si="1"/>
        <v>2200593308.3180285</v>
      </c>
      <c r="E40" s="33">
        <f t="shared" si="2"/>
        <v>22002493.507687379</v>
      </c>
      <c r="F40" s="33">
        <f t="shared" si="3"/>
        <v>3664215.9383704788</v>
      </c>
      <c r="G40" s="33">
        <f t="shared" si="4"/>
        <v>18338277.569316901</v>
      </c>
      <c r="H40" s="33">
        <f t="shared" si="5"/>
        <v>2196929092.3796577</v>
      </c>
    </row>
    <row r="41" spans="1:8" x14ac:dyDescent="0.15">
      <c r="A41" s="11"/>
      <c r="B41" s="17">
        <f t="shared" si="6"/>
        <v>26</v>
      </c>
      <c r="C41" s="18">
        <f t="shared" si="0"/>
        <v>42917</v>
      </c>
      <c r="D41" s="33">
        <f t="shared" si="1"/>
        <v>2196929092.3796577</v>
      </c>
      <c r="E41" s="33">
        <f t="shared" si="2"/>
        <v>22002493.507687379</v>
      </c>
      <c r="F41" s="33">
        <f t="shared" si="3"/>
        <v>3694751.0711902329</v>
      </c>
      <c r="G41" s="33">
        <f t="shared" si="4"/>
        <v>18307742.436497144</v>
      </c>
      <c r="H41" s="33">
        <f t="shared" si="5"/>
        <v>2193234341.3084679</v>
      </c>
    </row>
    <row r="42" spans="1:8" x14ac:dyDescent="0.15">
      <c r="A42" s="11"/>
      <c r="B42" s="17">
        <f t="shared" si="6"/>
        <v>27</v>
      </c>
      <c r="C42" s="18">
        <f t="shared" si="0"/>
        <v>42948</v>
      </c>
      <c r="D42" s="33">
        <f t="shared" si="1"/>
        <v>2193234341.3084679</v>
      </c>
      <c r="E42" s="33">
        <f t="shared" si="2"/>
        <v>22002493.507687379</v>
      </c>
      <c r="F42" s="33">
        <f t="shared" si="3"/>
        <v>3725540.6634501512</v>
      </c>
      <c r="G42" s="33">
        <f t="shared" si="4"/>
        <v>18276952.844237227</v>
      </c>
      <c r="H42" s="33">
        <f t="shared" si="5"/>
        <v>2189508800.6450176</v>
      </c>
    </row>
    <row r="43" spans="1:8" x14ac:dyDescent="0.15">
      <c r="A43" s="11"/>
      <c r="B43" s="17">
        <f t="shared" si="6"/>
        <v>28</v>
      </c>
      <c r="C43" s="18">
        <f t="shared" si="0"/>
        <v>42979</v>
      </c>
      <c r="D43" s="33">
        <f t="shared" si="1"/>
        <v>2189508800.6450176</v>
      </c>
      <c r="E43" s="33">
        <f t="shared" si="2"/>
        <v>22002493.507687379</v>
      </c>
      <c r="F43" s="33">
        <f t="shared" si="3"/>
        <v>3756586.835645569</v>
      </c>
      <c r="G43" s="33">
        <f t="shared" si="4"/>
        <v>18245906.672041811</v>
      </c>
      <c r="H43" s="33">
        <f t="shared" si="5"/>
        <v>2185752213.8093719</v>
      </c>
    </row>
    <row r="44" spans="1:8" x14ac:dyDescent="0.15">
      <c r="A44" s="11"/>
      <c r="B44" s="17">
        <f t="shared" si="6"/>
        <v>29</v>
      </c>
      <c r="C44" s="18">
        <f t="shared" si="0"/>
        <v>43009</v>
      </c>
      <c r="D44" s="33">
        <f t="shared" si="1"/>
        <v>2185752213.8093719</v>
      </c>
      <c r="E44" s="33">
        <f t="shared" si="2"/>
        <v>22002493.507687379</v>
      </c>
      <c r="F44" s="33">
        <f t="shared" si="3"/>
        <v>3787891.725942615</v>
      </c>
      <c r="G44" s="33">
        <f t="shared" si="4"/>
        <v>18214601.781744763</v>
      </c>
      <c r="H44" s="33">
        <f t="shared" si="5"/>
        <v>2181964322.0834298</v>
      </c>
    </row>
    <row r="45" spans="1:8" x14ac:dyDescent="0.15">
      <c r="A45" s="11"/>
      <c r="B45" s="17">
        <f t="shared" si="6"/>
        <v>30</v>
      </c>
      <c r="C45" s="18">
        <f t="shared" si="0"/>
        <v>43040</v>
      </c>
      <c r="D45" s="33">
        <f t="shared" si="1"/>
        <v>2181964322.0834298</v>
      </c>
      <c r="E45" s="33">
        <f t="shared" si="2"/>
        <v>22002493.507687379</v>
      </c>
      <c r="F45" s="33">
        <f t="shared" si="3"/>
        <v>3819457.49032547</v>
      </c>
      <c r="G45" s="33">
        <f t="shared" si="4"/>
        <v>18183036.017361905</v>
      </c>
      <c r="H45" s="33">
        <f t="shared" si="5"/>
        <v>2178144864.5931039</v>
      </c>
    </row>
    <row r="46" spans="1:8" x14ac:dyDescent="0.15">
      <c r="A46" s="11"/>
      <c r="B46" s="17">
        <f t="shared" si="6"/>
        <v>31</v>
      </c>
      <c r="C46" s="18">
        <f t="shared" si="0"/>
        <v>43070</v>
      </c>
      <c r="D46" s="33">
        <f t="shared" si="1"/>
        <v>2178144864.5931039</v>
      </c>
      <c r="E46" s="33">
        <f t="shared" si="2"/>
        <v>22002493.507687379</v>
      </c>
      <c r="F46" s="33">
        <f t="shared" si="3"/>
        <v>3851286.3027448491</v>
      </c>
      <c r="G46" s="33">
        <f t="shared" si="4"/>
        <v>18151207.204942528</v>
      </c>
      <c r="H46" s="33">
        <f t="shared" si="5"/>
        <v>2174293578.290359</v>
      </c>
    </row>
    <row r="47" spans="1:8" x14ac:dyDescent="0.15">
      <c r="A47" s="11"/>
      <c r="B47" s="17">
        <f t="shared" si="6"/>
        <v>32</v>
      </c>
      <c r="C47" s="18">
        <f t="shared" si="0"/>
        <v>43101</v>
      </c>
      <c r="D47" s="33">
        <f t="shared" si="1"/>
        <v>2174293578.290359</v>
      </c>
      <c r="E47" s="33">
        <f t="shared" si="2"/>
        <v>22002493.507687379</v>
      </c>
      <c r="F47" s="33">
        <f t="shared" si="3"/>
        <v>3883380.3552677236</v>
      </c>
      <c r="G47" s="33">
        <f t="shared" si="4"/>
        <v>18119113.152419653</v>
      </c>
      <c r="H47" s="33">
        <f t="shared" si="5"/>
        <v>2170410197.9350915</v>
      </c>
    </row>
    <row r="48" spans="1:8" x14ac:dyDescent="0.15">
      <c r="A48" s="11"/>
      <c r="B48" s="17">
        <f t="shared" si="6"/>
        <v>33</v>
      </c>
      <c r="C48" s="18">
        <f t="shared" si="0"/>
        <v>43132</v>
      </c>
      <c r="D48" s="33">
        <f t="shared" si="1"/>
        <v>2170410197.9350915</v>
      </c>
      <c r="E48" s="33">
        <f t="shared" si="2"/>
        <v>22002493.507687379</v>
      </c>
      <c r="F48" s="33">
        <f t="shared" si="3"/>
        <v>3915741.8582282872</v>
      </c>
      <c r="G48" s="33">
        <f t="shared" si="4"/>
        <v>18086751.64945909</v>
      </c>
      <c r="H48" s="33">
        <f t="shared" si="5"/>
        <v>2166494456.0768633</v>
      </c>
    </row>
    <row r="49" spans="1:8" x14ac:dyDescent="0.15">
      <c r="A49" s="11"/>
      <c r="B49" s="17">
        <f t="shared" si="6"/>
        <v>34</v>
      </c>
      <c r="C49" s="18">
        <f t="shared" si="0"/>
        <v>43160</v>
      </c>
      <c r="D49" s="33">
        <f t="shared" si="1"/>
        <v>2166494456.0768633</v>
      </c>
      <c r="E49" s="33">
        <f t="shared" si="2"/>
        <v>22002493.507687379</v>
      </c>
      <c r="F49" s="33">
        <f t="shared" si="3"/>
        <v>3948373.0403801897</v>
      </c>
      <c r="G49" s="33">
        <f t="shared" si="4"/>
        <v>18054120.467307188</v>
      </c>
      <c r="H49" s="33">
        <f t="shared" si="5"/>
        <v>2162546083.0364828</v>
      </c>
    </row>
    <row r="50" spans="1:8" x14ac:dyDescent="0.15">
      <c r="A50" s="11"/>
      <c r="B50" s="17">
        <f t="shared" si="6"/>
        <v>35</v>
      </c>
      <c r="C50" s="18">
        <f t="shared" si="0"/>
        <v>43191</v>
      </c>
      <c r="D50" s="33">
        <f t="shared" si="1"/>
        <v>2162546083.0364828</v>
      </c>
      <c r="E50" s="33">
        <f t="shared" si="2"/>
        <v>22002493.507687379</v>
      </c>
      <c r="F50" s="33">
        <f t="shared" si="3"/>
        <v>3981276.1490500248</v>
      </c>
      <c r="G50" s="33">
        <f t="shared" si="4"/>
        <v>18021217.358637352</v>
      </c>
      <c r="H50" s="33">
        <f t="shared" si="5"/>
        <v>2158564806.8874331</v>
      </c>
    </row>
    <row r="51" spans="1:8" x14ac:dyDescent="0.15">
      <c r="A51" s="11"/>
      <c r="B51" s="17">
        <f t="shared" si="6"/>
        <v>36</v>
      </c>
      <c r="C51" s="18">
        <f t="shared" si="0"/>
        <v>43221</v>
      </c>
      <c r="D51" s="33">
        <f t="shared" si="1"/>
        <v>2158564806.8874331</v>
      </c>
      <c r="E51" s="33">
        <f t="shared" si="2"/>
        <v>22002493.507687379</v>
      </c>
      <c r="F51" s="33">
        <f t="shared" si="3"/>
        <v>4014453.4502921081</v>
      </c>
      <c r="G51" s="33">
        <f t="shared" si="4"/>
        <v>17988040.057395272</v>
      </c>
      <c r="H51" s="33">
        <f t="shared" si="5"/>
        <v>2154550353.4371409</v>
      </c>
    </row>
    <row r="52" spans="1:8" x14ac:dyDescent="0.15">
      <c r="A52" s="11"/>
      <c r="B52" s="17">
        <f t="shared" si="6"/>
        <v>37</v>
      </c>
      <c r="C52" s="18">
        <f t="shared" si="0"/>
        <v>43252</v>
      </c>
      <c r="D52" s="33">
        <f t="shared" si="1"/>
        <v>2154550353.4371409</v>
      </c>
      <c r="E52" s="33">
        <f t="shared" si="2"/>
        <v>22002493.507687379</v>
      </c>
      <c r="F52" s="33">
        <f t="shared" si="3"/>
        <v>4047907.2290445422</v>
      </c>
      <c r="G52" s="33">
        <f t="shared" si="4"/>
        <v>17954586.278642837</v>
      </c>
      <c r="H52" s="33">
        <f t="shared" si="5"/>
        <v>2150502446.2080965</v>
      </c>
    </row>
    <row r="53" spans="1:8" x14ac:dyDescent="0.15">
      <c r="A53" s="11"/>
      <c r="B53" s="17">
        <f t="shared" si="6"/>
        <v>38</v>
      </c>
      <c r="C53" s="18">
        <f t="shared" si="0"/>
        <v>43282</v>
      </c>
      <c r="D53" s="33">
        <f t="shared" si="1"/>
        <v>2150502446.2080965</v>
      </c>
      <c r="E53" s="33">
        <f t="shared" si="2"/>
        <v>22002493.507687379</v>
      </c>
      <c r="F53" s="33">
        <f t="shared" si="3"/>
        <v>4081639.7892865795</v>
      </c>
      <c r="G53" s="33">
        <f t="shared" si="4"/>
        <v>17920853.718400795</v>
      </c>
      <c r="H53" s="33">
        <f t="shared" si="5"/>
        <v>2146420806.4188101</v>
      </c>
    </row>
    <row r="54" spans="1:8" x14ac:dyDescent="0.15">
      <c r="A54" s="11"/>
      <c r="B54" s="17">
        <f t="shared" si="6"/>
        <v>39</v>
      </c>
      <c r="C54" s="18">
        <f t="shared" si="0"/>
        <v>43313</v>
      </c>
      <c r="D54" s="33">
        <f t="shared" si="1"/>
        <v>2146420806.4188101</v>
      </c>
      <c r="E54" s="33">
        <f t="shared" si="2"/>
        <v>22002493.507687379</v>
      </c>
      <c r="F54" s="33">
        <f t="shared" si="3"/>
        <v>4115653.454197302</v>
      </c>
      <c r="G54" s="33">
        <f t="shared" si="4"/>
        <v>17886840.053490076</v>
      </c>
      <c r="H54" s="33">
        <f t="shared" si="5"/>
        <v>2142305152.964613</v>
      </c>
    </row>
    <row r="55" spans="1:8" x14ac:dyDescent="0.15">
      <c r="A55" s="11"/>
      <c r="B55" s="17">
        <f t="shared" si="6"/>
        <v>40</v>
      </c>
      <c r="C55" s="18">
        <f t="shared" si="0"/>
        <v>43344</v>
      </c>
      <c r="D55" s="33">
        <f t="shared" si="1"/>
        <v>2142305152.964613</v>
      </c>
      <c r="E55" s="33">
        <f t="shared" si="2"/>
        <v>22002493.507687379</v>
      </c>
      <c r="F55" s="33">
        <f t="shared" si="3"/>
        <v>4149950.5663156137</v>
      </c>
      <c r="G55" s="33">
        <f t="shared" si="4"/>
        <v>17852542.941371765</v>
      </c>
      <c r="H55" s="33">
        <f t="shared" si="5"/>
        <v>2138155202.3982968</v>
      </c>
    </row>
    <row r="56" spans="1:8" x14ac:dyDescent="0.15">
      <c r="A56" s="11"/>
      <c r="B56" s="17">
        <f t="shared" si="6"/>
        <v>41</v>
      </c>
      <c r="C56" s="18">
        <f t="shared" si="0"/>
        <v>43374</v>
      </c>
      <c r="D56" s="33">
        <f t="shared" si="1"/>
        <v>2138155202.3982968</v>
      </c>
      <c r="E56" s="33">
        <f t="shared" si="2"/>
        <v>22002493.507687379</v>
      </c>
      <c r="F56" s="33">
        <f t="shared" si="3"/>
        <v>4184533.4877015762</v>
      </c>
      <c r="G56" s="33">
        <f t="shared" si="4"/>
        <v>17817960.019985802</v>
      </c>
      <c r="H56" s="33">
        <f t="shared" si="5"/>
        <v>2133970668.9105954</v>
      </c>
    </row>
    <row r="57" spans="1:8" x14ac:dyDescent="0.15">
      <c r="A57" s="11"/>
      <c r="B57" s="17">
        <f t="shared" si="6"/>
        <v>42</v>
      </c>
      <c r="C57" s="18">
        <f t="shared" si="0"/>
        <v>43405</v>
      </c>
      <c r="D57" s="33">
        <f t="shared" si="1"/>
        <v>2133970668.9105954</v>
      </c>
      <c r="E57" s="33">
        <f t="shared" si="2"/>
        <v>22002493.507687379</v>
      </c>
      <c r="F57" s="33">
        <f t="shared" si="3"/>
        <v>4219404.6000990896</v>
      </c>
      <c r="G57" s="33">
        <f t="shared" si="4"/>
        <v>17783088.907588288</v>
      </c>
      <c r="H57" s="33">
        <f t="shared" si="5"/>
        <v>2129751264.3104968</v>
      </c>
    </row>
    <row r="58" spans="1:8" x14ac:dyDescent="0.15">
      <c r="A58" s="11"/>
      <c r="B58" s="17">
        <f t="shared" si="6"/>
        <v>43</v>
      </c>
      <c r="C58" s="18">
        <f t="shared" si="0"/>
        <v>43435</v>
      </c>
      <c r="D58" s="33">
        <f t="shared" si="1"/>
        <v>2129751264.3104968</v>
      </c>
      <c r="E58" s="33">
        <f t="shared" si="2"/>
        <v>22002493.507687379</v>
      </c>
      <c r="F58" s="33">
        <f t="shared" si="3"/>
        <v>4254566.3050999157</v>
      </c>
      <c r="G58" s="33">
        <f t="shared" si="4"/>
        <v>17747927.202587463</v>
      </c>
      <c r="H58" s="33">
        <f t="shared" si="5"/>
        <v>2125496698.0053966</v>
      </c>
    </row>
    <row r="59" spans="1:8" x14ac:dyDescent="0.15">
      <c r="A59" s="11"/>
      <c r="B59" s="17">
        <f t="shared" si="6"/>
        <v>44</v>
      </c>
      <c r="C59" s="18">
        <f t="shared" si="0"/>
        <v>43466</v>
      </c>
      <c r="D59" s="33">
        <f t="shared" si="1"/>
        <v>2125496698.0053966</v>
      </c>
      <c r="E59" s="33">
        <f t="shared" si="2"/>
        <v>22002493.507687379</v>
      </c>
      <c r="F59" s="33">
        <f t="shared" si="3"/>
        <v>4290021.024309081</v>
      </c>
      <c r="G59" s="33">
        <f t="shared" si="4"/>
        <v>17712472.483378299</v>
      </c>
      <c r="H59" s="33">
        <f t="shared" si="5"/>
        <v>2121206676.9810879</v>
      </c>
    </row>
    <row r="60" spans="1:8" x14ac:dyDescent="0.15">
      <c r="A60" s="11"/>
      <c r="B60" s="17">
        <f t="shared" si="6"/>
        <v>45</v>
      </c>
      <c r="C60" s="18">
        <f t="shared" si="0"/>
        <v>43497</v>
      </c>
      <c r="D60" s="33">
        <f t="shared" si="1"/>
        <v>2121206676.9810879</v>
      </c>
      <c r="E60" s="33">
        <f t="shared" si="2"/>
        <v>22002493.507687379</v>
      </c>
      <c r="F60" s="33">
        <f t="shared" si="3"/>
        <v>4325771.1995116575</v>
      </c>
      <c r="G60" s="33">
        <f t="shared" si="4"/>
        <v>17676722.30817572</v>
      </c>
      <c r="H60" s="33">
        <f t="shared" si="5"/>
        <v>2116880905.7815762</v>
      </c>
    </row>
    <row r="61" spans="1:8" x14ac:dyDescent="0.15">
      <c r="A61" s="11"/>
      <c r="B61" s="17">
        <f t="shared" si="6"/>
        <v>46</v>
      </c>
      <c r="C61" s="18">
        <f t="shared" si="0"/>
        <v>43525</v>
      </c>
      <c r="D61" s="33">
        <f t="shared" si="1"/>
        <v>2116880905.7815762</v>
      </c>
      <c r="E61" s="33">
        <f t="shared" si="2"/>
        <v>22002493.507687379</v>
      </c>
      <c r="F61" s="33">
        <f t="shared" si="3"/>
        <v>4361819.2928409204</v>
      </c>
      <c r="G61" s="33">
        <f t="shared" si="4"/>
        <v>17640674.214846455</v>
      </c>
      <c r="H61" s="33">
        <f t="shared" si="5"/>
        <v>2112519086.4887352</v>
      </c>
    </row>
    <row r="62" spans="1:8" x14ac:dyDescent="0.15">
      <c r="A62" s="11"/>
      <c r="B62" s="17">
        <f t="shared" si="6"/>
        <v>47</v>
      </c>
      <c r="C62" s="18">
        <f t="shared" si="0"/>
        <v>43556</v>
      </c>
      <c r="D62" s="33">
        <f t="shared" si="1"/>
        <v>2112519086.4887352</v>
      </c>
      <c r="E62" s="33">
        <f t="shared" si="2"/>
        <v>22002493.507687379</v>
      </c>
      <c r="F62" s="33">
        <f t="shared" si="3"/>
        <v>4398167.7869479284</v>
      </c>
      <c r="G62" s="33">
        <f t="shared" si="4"/>
        <v>17604325.720739447</v>
      </c>
      <c r="H62" s="33">
        <f t="shared" si="5"/>
        <v>2108120918.701787</v>
      </c>
    </row>
    <row r="63" spans="1:8" x14ac:dyDescent="0.15">
      <c r="A63" s="11"/>
      <c r="B63" s="17">
        <f t="shared" si="6"/>
        <v>48</v>
      </c>
      <c r="C63" s="18">
        <f t="shared" si="0"/>
        <v>43586</v>
      </c>
      <c r="D63" s="33">
        <f t="shared" si="1"/>
        <v>2108120918.701787</v>
      </c>
      <c r="E63" s="33">
        <f t="shared" si="2"/>
        <v>22002493.507687379</v>
      </c>
      <c r="F63" s="33">
        <f t="shared" si="3"/>
        <v>4434819.1851724945</v>
      </c>
      <c r="G63" s="33">
        <f t="shared" si="4"/>
        <v>17567674.322514884</v>
      </c>
      <c r="H63" s="33">
        <f t="shared" si="5"/>
        <v>2103686099.5166147</v>
      </c>
    </row>
    <row r="64" spans="1:8" x14ac:dyDescent="0.15">
      <c r="A64" s="11"/>
      <c r="B64" s="17">
        <f t="shared" si="6"/>
        <v>49</v>
      </c>
      <c r="C64" s="18">
        <f t="shared" si="0"/>
        <v>43617</v>
      </c>
      <c r="D64" s="33">
        <f t="shared" si="1"/>
        <v>2103686099.5166147</v>
      </c>
      <c r="E64" s="33">
        <f t="shared" si="2"/>
        <v>22002493.507687379</v>
      </c>
      <c r="F64" s="33">
        <f t="shared" si="3"/>
        <v>4471776.0117155984</v>
      </c>
      <c r="G64" s="33">
        <f t="shared" si="4"/>
        <v>17530717.49597178</v>
      </c>
      <c r="H64" s="33">
        <f t="shared" si="5"/>
        <v>2099214323.5048993</v>
      </c>
    </row>
    <row r="65" spans="1:8" x14ac:dyDescent="0.15">
      <c r="A65" s="11"/>
      <c r="B65" s="17">
        <f t="shared" si="6"/>
        <v>50</v>
      </c>
      <c r="C65" s="18">
        <f t="shared" si="0"/>
        <v>43647</v>
      </c>
      <c r="D65" s="33">
        <f t="shared" si="1"/>
        <v>2099214323.5048993</v>
      </c>
      <c r="E65" s="33">
        <f t="shared" si="2"/>
        <v>22002493.507687379</v>
      </c>
      <c r="F65" s="33">
        <f t="shared" si="3"/>
        <v>4509040.8118132278</v>
      </c>
      <c r="G65" s="33">
        <f t="shared" si="4"/>
        <v>17493452.695874151</v>
      </c>
      <c r="H65" s="33">
        <f t="shared" si="5"/>
        <v>2094705282.6930859</v>
      </c>
    </row>
    <row r="66" spans="1:8" x14ac:dyDescent="0.15">
      <c r="A66" s="11"/>
      <c r="B66" s="17">
        <f t="shared" si="6"/>
        <v>51</v>
      </c>
      <c r="C66" s="18">
        <f t="shared" si="0"/>
        <v>43678</v>
      </c>
      <c r="D66" s="33">
        <f t="shared" si="1"/>
        <v>2094705282.6930859</v>
      </c>
      <c r="E66" s="33">
        <f t="shared" si="2"/>
        <v>22002493.507687379</v>
      </c>
      <c r="F66" s="33">
        <f t="shared" si="3"/>
        <v>4546616.1519116722</v>
      </c>
      <c r="G66" s="33">
        <f t="shared" si="4"/>
        <v>17455877.355775706</v>
      </c>
      <c r="H66" s="33">
        <f t="shared" si="5"/>
        <v>2090158666.5411742</v>
      </c>
    </row>
    <row r="67" spans="1:8" x14ac:dyDescent="0.15">
      <c r="A67" s="11"/>
      <c r="B67" s="17">
        <f t="shared" si="6"/>
        <v>52</v>
      </c>
      <c r="C67" s="18">
        <f t="shared" si="0"/>
        <v>43709</v>
      </c>
      <c r="D67" s="33">
        <f t="shared" si="1"/>
        <v>2090158666.5411742</v>
      </c>
      <c r="E67" s="33">
        <f t="shared" si="2"/>
        <v>22002493.507687379</v>
      </c>
      <c r="F67" s="33">
        <f t="shared" si="3"/>
        <v>4584504.619844269</v>
      </c>
      <c r="G67" s="33">
        <f t="shared" si="4"/>
        <v>17417988.88784311</v>
      </c>
      <c r="H67" s="33">
        <f t="shared" si="5"/>
        <v>2085574161.92133</v>
      </c>
    </row>
    <row r="68" spans="1:8" x14ac:dyDescent="0.15">
      <c r="A68" s="11"/>
      <c r="B68" s="17">
        <f t="shared" si="6"/>
        <v>53</v>
      </c>
      <c r="C68" s="18">
        <f t="shared" si="0"/>
        <v>43739</v>
      </c>
      <c r="D68" s="33">
        <f t="shared" si="1"/>
        <v>2085574161.92133</v>
      </c>
      <c r="E68" s="33">
        <f t="shared" si="2"/>
        <v>22002493.507687379</v>
      </c>
      <c r="F68" s="33">
        <f t="shared" si="3"/>
        <v>4622708.8250096384</v>
      </c>
      <c r="G68" s="33">
        <f t="shared" si="4"/>
        <v>17379784.682677742</v>
      </c>
      <c r="H68" s="33">
        <f t="shared" si="5"/>
        <v>2080951453.0963204</v>
      </c>
    </row>
    <row r="69" spans="1:8" x14ac:dyDescent="0.15">
      <c r="A69" s="11"/>
      <c r="B69" s="17">
        <f t="shared" si="6"/>
        <v>54</v>
      </c>
      <c r="C69" s="18">
        <f t="shared" si="0"/>
        <v>43770</v>
      </c>
      <c r="D69" s="33">
        <f t="shared" si="1"/>
        <v>2080951453.0963204</v>
      </c>
      <c r="E69" s="33">
        <f t="shared" si="2"/>
        <v>22002493.507687379</v>
      </c>
      <c r="F69" s="33">
        <f t="shared" si="3"/>
        <v>4661231.3985513849</v>
      </c>
      <c r="G69" s="33">
        <f t="shared" si="4"/>
        <v>17341262.109135993</v>
      </c>
      <c r="H69" s="33">
        <f t="shared" si="5"/>
        <v>2076290221.6977689</v>
      </c>
    </row>
    <row r="70" spans="1:8" x14ac:dyDescent="0.15">
      <c r="A70" s="11"/>
      <c r="B70" s="17">
        <f t="shared" si="6"/>
        <v>55</v>
      </c>
      <c r="C70" s="18">
        <f t="shared" si="0"/>
        <v>43800</v>
      </c>
      <c r="D70" s="33">
        <f t="shared" si="1"/>
        <v>2076290221.6977689</v>
      </c>
      <c r="E70" s="33">
        <f t="shared" si="2"/>
        <v>22002493.507687379</v>
      </c>
      <c r="F70" s="33">
        <f t="shared" si="3"/>
        <v>4700074.9935393138</v>
      </c>
      <c r="G70" s="33">
        <f t="shared" si="4"/>
        <v>17302418.514148064</v>
      </c>
      <c r="H70" s="33">
        <f t="shared" si="5"/>
        <v>2071590146.7042301</v>
      </c>
    </row>
    <row r="71" spans="1:8" x14ac:dyDescent="0.15">
      <c r="A71" s="11"/>
      <c r="B71" s="17">
        <f t="shared" si="6"/>
        <v>56</v>
      </c>
      <c r="C71" s="18">
        <f t="shared" si="0"/>
        <v>43831</v>
      </c>
      <c r="D71" s="33">
        <f t="shared" si="1"/>
        <v>2071590146.7042301</v>
      </c>
      <c r="E71" s="33">
        <f t="shared" si="2"/>
        <v>22002493.507687379</v>
      </c>
      <c r="F71" s="33">
        <f t="shared" si="3"/>
        <v>4739242.2851521401</v>
      </c>
      <c r="G71" s="33">
        <f t="shared" si="4"/>
        <v>17263251.222535238</v>
      </c>
      <c r="H71" s="33">
        <f t="shared" si="5"/>
        <v>2066850904.4190774</v>
      </c>
    </row>
    <row r="72" spans="1:8" x14ac:dyDescent="0.15">
      <c r="A72" s="11"/>
      <c r="B72" s="17">
        <f t="shared" si="6"/>
        <v>57</v>
      </c>
      <c r="C72" s="18">
        <f t="shared" si="0"/>
        <v>43862</v>
      </c>
      <c r="D72" s="33">
        <f t="shared" si="1"/>
        <v>2066850904.4190774</v>
      </c>
      <c r="E72" s="33">
        <f t="shared" si="2"/>
        <v>22002493.507687379</v>
      </c>
      <c r="F72" s="33">
        <f t="shared" si="3"/>
        <v>4778735.9708617423</v>
      </c>
      <c r="G72" s="33">
        <f t="shared" si="4"/>
        <v>17223757.536825638</v>
      </c>
      <c r="H72" s="33">
        <f t="shared" si="5"/>
        <v>2062072168.448216</v>
      </c>
    </row>
    <row r="73" spans="1:8" x14ac:dyDescent="0.15">
      <c r="A73" s="11"/>
      <c r="B73" s="17">
        <f t="shared" si="6"/>
        <v>58</v>
      </c>
      <c r="C73" s="18">
        <f t="shared" si="0"/>
        <v>43891</v>
      </c>
      <c r="D73" s="33">
        <f t="shared" si="1"/>
        <v>2062072168.448216</v>
      </c>
      <c r="E73" s="33">
        <f t="shared" si="2"/>
        <v>22002493.507687379</v>
      </c>
      <c r="F73" s="33">
        <f t="shared" si="3"/>
        <v>4818558.7706189221</v>
      </c>
      <c r="G73" s="33">
        <f t="shared" si="4"/>
        <v>17183934.737068456</v>
      </c>
      <c r="H73" s="33">
        <f t="shared" si="5"/>
        <v>2057253609.6775968</v>
      </c>
    </row>
    <row r="74" spans="1:8" x14ac:dyDescent="0.15">
      <c r="A74" s="11"/>
      <c r="B74" s="17">
        <f t="shared" si="6"/>
        <v>59</v>
      </c>
      <c r="C74" s="18">
        <f t="shared" si="0"/>
        <v>43922</v>
      </c>
      <c r="D74" s="33">
        <f t="shared" si="1"/>
        <v>2057253609.6775968</v>
      </c>
      <c r="E74" s="33">
        <f t="shared" si="2"/>
        <v>22002493.507687379</v>
      </c>
      <c r="F74" s="33">
        <f t="shared" si="3"/>
        <v>4858713.4270407474</v>
      </c>
      <c r="G74" s="33">
        <f t="shared" si="4"/>
        <v>17143780.08064663</v>
      </c>
      <c r="H74" s="33">
        <f t="shared" si="5"/>
        <v>2052394896.2505562</v>
      </c>
    </row>
    <row r="75" spans="1:8" x14ac:dyDescent="0.15">
      <c r="A75" s="11"/>
      <c r="B75" s="17">
        <f t="shared" si="6"/>
        <v>60</v>
      </c>
      <c r="C75" s="18">
        <f t="shared" si="0"/>
        <v>43952</v>
      </c>
      <c r="D75" s="33">
        <f t="shared" si="1"/>
        <v>2052394896.2505562</v>
      </c>
      <c r="E75" s="33">
        <f t="shared" si="2"/>
        <v>22002493.507687379</v>
      </c>
      <c r="F75" s="33">
        <f t="shared" si="3"/>
        <v>4899202.7055994216</v>
      </c>
      <c r="G75" s="33">
        <f t="shared" si="4"/>
        <v>17103290.802087955</v>
      </c>
      <c r="H75" s="33">
        <f t="shared" si="5"/>
        <v>2047495693.5449569</v>
      </c>
    </row>
    <row r="76" spans="1:8" x14ac:dyDescent="0.15">
      <c r="A76" s="11"/>
      <c r="B76" s="19">
        <f t="shared" si="6"/>
        <v>61</v>
      </c>
      <c r="C76" s="18">
        <f t="shared" si="0"/>
        <v>43983</v>
      </c>
      <c r="D76" s="33">
        <f t="shared" si="1"/>
        <v>2047495693.5449569</v>
      </c>
      <c r="E76" s="33">
        <f t="shared" si="2"/>
        <v>22002493.507687379</v>
      </c>
      <c r="F76" s="33">
        <f t="shared" si="3"/>
        <v>4940029.3948127497</v>
      </c>
      <c r="G76" s="33">
        <f t="shared" si="4"/>
        <v>17062464.112874627</v>
      </c>
      <c r="H76" s="34">
        <f t="shared" si="5"/>
        <v>2042555664.1501441</v>
      </c>
    </row>
    <row r="77" spans="1:8" x14ac:dyDescent="0.15">
      <c r="A77" s="11"/>
      <c r="B77" s="19">
        <f t="shared" si="6"/>
        <v>62</v>
      </c>
      <c r="C77" s="18">
        <f t="shared" si="0"/>
        <v>44013</v>
      </c>
      <c r="D77" s="33">
        <f t="shared" si="1"/>
        <v>2042555664.1501441</v>
      </c>
      <c r="E77" s="33">
        <f t="shared" si="2"/>
        <v>22002493.507687379</v>
      </c>
      <c r="F77" s="33">
        <f t="shared" si="3"/>
        <v>4981196.3064361885</v>
      </c>
      <c r="G77" s="33">
        <f t="shared" si="4"/>
        <v>17021297.20125119</v>
      </c>
      <c r="H77" s="34">
        <f t="shared" si="5"/>
        <v>2037574467.8437083</v>
      </c>
    </row>
    <row r="78" spans="1:8" x14ac:dyDescent="0.15">
      <c r="A78" s="11"/>
      <c r="B78" s="19">
        <f t="shared" si="6"/>
        <v>63</v>
      </c>
      <c r="C78" s="18">
        <f t="shared" si="0"/>
        <v>44044</v>
      </c>
      <c r="D78" s="33">
        <f t="shared" si="1"/>
        <v>2037574467.8437083</v>
      </c>
      <c r="E78" s="33">
        <f t="shared" si="2"/>
        <v>22002493.507687379</v>
      </c>
      <c r="F78" s="33">
        <f t="shared" si="3"/>
        <v>5022706.2756564906</v>
      </c>
      <c r="G78" s="33">
        <f t="shared" si="4"/>
        <v>16979787.232030887</v>
      </c>
      <c r="H78" s="34">
        <f t="shared" si="5"/>
        <v>2032551761.5680516</v>
      </c>
    </row>
    <row r="79" spans="1:8" x14ac:dyDescent="0.15">
      <c r="A79" s="11"/>
      <c r="B79" s="19">
        <f t="shared" si="6"/>
        <v>64</v>
      </c>
      <c r="C79" s="18">
        <f t="shared" si="0"/>
        <v>44075</v>
      </c>
      <c r="D79" s="33">
        <f t="shared" si="1"/>
        <v>2032551761.5680516</v>
      </c>
      <c r="E79" s="33">
        <f t="shared" si="2"/>
        <v>22002493.507687379</v>
      </c>
      <c r="F79" s="33">
        <f t="shared" si="3"/>
        <v>5064562.1612869613</v>
      </c>
      <c r="G79" s="33">
        <f t="shared" si="4"/>
        <v>16937931.346400417</v>
      </c>
      <c r="H79" s="34">
        <f t="shared" si="5"/>
        <v>2027487199.4067645</v>
      </c>
    </row>
    <row r="80" spans="1:8" x14ac:dyDescent="0.15">
      <c r="A80" s="11"/>
      <c r="B80" s="19">
        <f t="shared" si="6"/>
        <v>65</v>
      </c>
      <c r="C80" s="18">
        <f t="shared" ref="C80:C143" si="7">IF(Loan_Not_Paid*Values_Entered,Payment_Date,"")</f>
        <v>44105</v>
      </c>
      <c r="D80" s="33">
        <f t="shared" ref="D80:D143" si="8">IF(Loan_Not_Paid*Values_Entered,Beginning_Balance,"")</f>
        <v>2027487199.4067645</v>
      </c>
      <c r="E80" s="33">
        <f t="shared" ref="E80:E143" si="9">IF(Loan_Not_Paid*Values_Entered,Monthly_Payment,"")</f>
        <v>22002493.507687379</v>
      </c>
      <c r="F80" s="33">
        <f t="shared" ref="F80:F143" si="10">IF(Loan_Not_Paid*Values_Entered,Principal,"")</f>
        <v>5106766.8459643526</v>
      </c>
      <c r="G80" s="33">
        <f t="shared" ref="G80:G143" si="11">IF(Loan_Not_Paid*Values_Entered,Interest,"")</f>
        <v>16895726.661723025</v>
      </c>
      <c r="H80" s="34">
        <f t="shared" ref="H80:H143" si="12">IF(Loan_Not_Paid*Values_Entered,Ending_Balance,"")</f>
        <v>2022380432.5608003</v>
      </c>
    </row>
    <row r="81" spans="1:8" x14ac:dyDescent="0.15">
      <c r="A81" s="11"/>
      <c r="B81" s="19">
        <f t="shared" ref="B81:B144" si="13">IF(Loan_Not_Paid*Values_Entered,Payment_Number,"")</f>
        <v>66</v>
      </c>
      <c r="C81" s="18">
        <f t="shared" si="7"/>
        <v>44136</v>
      </c>
      <c r="D81" s="33">
        <f t="shared" si="8"/>
        <v>2022380432.5608003</v>
      </c>
      <c r="E81" s="33">
        <f t="shared" si="9"/>
        <v>22002493.507687379</v>
      </c>
      <c r="F81" s="33">
        <f t="shared" si="10"/>
        <v>5149323.2363473894</v>
      </c>
      <c r="G81" s="33">
        <f t="shared" si="11"/>
        <v>16853170.27133999</v>
      </c>
      <c r="H81" s="34">
        <f t="shared" si="12"/>
        <v>2017231109.3244529</v>
      </c>
    </row>
    <row r="82" spans="1:8" x14ac:dyDescent="0.15">
      <c r="A82" s="11"/>
      <c r="B82" s="19">
        <f t="shared" si="13"/>
        <v>67</v>
      </c>
      <c r="C82" s="18">
        <f t="shared" si="7"/>
        <v>44166</v>
      </c>
      <c r="D82" s="33">
        <f t="shared" si="8"/>
        <v>2017231109.3244529</v>
      </c>
      <c r="E82" s="33">
        <f t="shared" si="9"/>
        <v>22002493.507687379</v>
      </c>
      <c r="F82" s="33">
        <f t="shared" si="10"/>
        <v>5192234.2633169498</v>
      </c>
      <c r="G82" s="33">
        <f t="shared" si="11"/>
        <v>16810259.244370427</v>
      </c>
      <c r="H82" s="34">
        <f t="shared" si="12"/>
        <v>2012038875.061136</v>
      </c>
    </row>
    <row r="83" spans="1:8" x14ac:dyDescent="0.15">
      <c r="A83" s="11"/>
      <c r="B83" s="19">
        <f t="shared" si="13"/>
        <v>68</v>
      </c>
      <c r="C83" s="18">
        <f t="shared" si="7"/>
        <v>44197</v>
      </c>
      <c r="D83" s="33">
        <f t="shared" si="8"/>
        <v>2012038875.061136</v>
      </c>
      <c r="E83" s="33">
        <f t="shared" si="9"/>
        <v>22002493.507687379</v>
      </c>
      <c r="F83" s="33">
        <f t="shared" si="10"/>
        <v>5235502.8821779247</v>
      </c>
      <c r="G83" s="33">
        <f t="shared" si="11"/>
        <v>16766990.625509452</v>
      </c>
      <c r="H83" s="34">
        <f t="shared" si="12"/>
        <v>2006803372.1789582</v>
      </c>
    </row>
    <row r="84" spans="1:8" x14ac:dyDescent="0.15">
      <c r="A84" s="11"/>
      <c r="B84" s="19">
        <f t="shared" si="13"/>
        <v>69</v>
      </c>
      <c r="C84" s="18">
        <f t="shared" si="7"/>
        <v>44228</v>
      </c>
      <c r="D84" s="33">
        <f t="shared" si="8"/>
        <v>2006803372.1789582</v>
      </c>
      <c r="E84" s="33">
        <f t="shared" si="9"/>
        <v>22002493.507687379</v>
      </c>
      <c r="F84" s="33">
        <f t="shared" si="10"/>
        <v>5279132.0728627415</v>
      </c>
      <c r="G84" s="33">
        <f t="shared" si="11"/>
        <v>16723361.434824638</v>
      </c>
      <c r="H84" s="34">
        <f t="shared" si="12"/>
        <v>2001524240.1060953</v>
      </c>
    </row>
    <row r="85" spans="1:8" x14ac:dyDescent="0.15">
      <c r="A85" s="11"/>
      <c r="B85" s="19">
        <f t="shared" si="13"/>
        <v>70</v>
      </c>
      <c r="C85" s="18">
        <f t="shared" si="7"/>
        <v>44256</v>
      </c>
      <c r="D85" s="33">
        <f t="shared" si="8"/>
        <v>2001524240.1060953</v>
      </c>
      <c r="E85" s="33">
        <f t="shared" si="9"/>
        <v>22002493.507687379</v>
      </c>
      <c r="F85" s="33">
        <f t="shared" si="10"/>
        <v>5323124.8401365979</v>
      </c>
      <c r="G85" s="33">
        <f t="shared" si="11"/>
        <v>16679368.667550782</v>
      </c>
      <c r="H85" s="34">
        <f t="shared" si="12"/>
        <v>1996201115.265959</v>
      </c>
    </row>
    <row r="86" spans="1:8" x14ac:dyDescent="0.15">
      <c r="A86" s="11"/>
      <c r="B86" s="19">
        <f t="shared" si="13"/>
        <v>71</v>
      </c>
      <c r="C86" s="18">
        <f t="shared" si="7"/>
        <v>44287</v>
      </c>
      <c r="D86" s="33">
        <f t="shared" si="8"/>
        <v>1996201115.265959</v>
      </c>
      <c r="E86" s="33">
        <f t="shared" si="9"/>
        <v>22002493.507687379</v>
      </c>
      <c r="F86" s="33">
        <f t="shared" si="10"/>
        <v>5367484.2138044015</v>
      </c>
      <c r="G86" s="33">
        <f t="shared" si="11"/>
        <v>16635009.293882977</v>
      </c>
      <c r="H86" s="34">
        <f t="shared" si="12"/>
        <v>1990833631.052155</v>
      </c>
    </row>
    <row r="87" spans="1:8" x14ac:dyDescent="0.15">
      <c r="A87" s="11"/>
      <c r="B87" s="19">
        <f t="shared" si="13"/>
        <v>72</v>
      </c>
      <c r="C87" s="18">
        <f t="shared" si="7"/>
        <v>44317</v>
      </c>
      <c r="D87" s="33">
        <f t="shared" si="8"/>
        <v>1990833631.052155</v>
      </c>
      <c r="E87" s="33">
        <f t="shared" si="9"/>
        <v>22002493.507687379</v>
      </c>
      <c r="F87" s="33">
        <f t="shared" si="10"/>
        <v>5412213.2489194386</v>
      </c>
      <c r="G87" s="33">
        <f t="shared" si="11"/>
        <v>16590280.25876794</v>
      </c>
      <c r="H87" s="34">
        <f t="shared" si="12"/>
        <v>1985421417.8032351</v>
      </c>
    </row>
    <row r="88" spans="1:8" x14ac:dyDescent="0.15">
      <c r="A88" s="11"/>
      <c r="B88" s="19">
        <f t="shared" si="13"/>
        <v>73</v>
      </c>
      <c r="C88" s="18">
        <f t="shared" si="7"/>
        <v>44348</v>
      </c>
      <c r="D88" s="33">
        <f t="shared" si="8"/>
        <v>1985421417.8032351</v>
      </c>
      <c r="E88" s="33">
        <f t="shared" si="9"/>
        <v>22002493.507687379</v>
      </c>
      <c r="F88" s="33">
        <f t="shared" si="10"/>
        <v>5457315.0259937672</v>
      </c>
      <c r="G88" s="33">
        <f t="shared" si="11"/>
        <v>16545178.481693611</v>
      </c>
      <c r="H88" s="34">
        <f t="shared" si="12"/>
        <v>1979964102.7772417</v>
      </c>
    </row>
    <row r="89" spans="1:8" x14ac:dyDescent="0.15">
      <c r="A89" s="11"/>
      <c r="B89" s="19">
        <f t="shared" si="13"/>
        <v>74</v>
      </c>
      <c r="C89" s="18">
        <f t="shared" si="7"/>
        <v>44378</v>
      </c>
      <c r="D89" s="33">
        <f t="shared" si="8"/>
        <v>1979964102.7772417</v>
      </c>
      <c r="E89" s="33">
        <f t="shared" si="9"/>
        <v>22002493.507687379</v>
      </c>
      <c r="F89" s="33">
        <f t="shared" si="10"/>
        <v>5502792.6512103826</v>
      </c>
      <c r="G89" s="33">
        <f t="shared" si="11"/>
        <v>16499700.856476996</v>
      </c>
      <c r="H89" s="34">
        <f t="shared" si="12"/>
        <v>1974461310.1260309</v>
      </c>
    </row>
    <row r="90" spans="1:8" x14ac:dyDescent="0.15">
      <c r="A90" s="11"/>
      <c r="B90" s="19">
        <f t="shared" si="13"/>
        <v>75</v>
      </c>
      <c r="C90" s="18">
        <f t="shared" si="7"/>
        <v>44409</v>
      </c>
      <c r="D90" s="33">
        <f t="shared" si="8"/>
        <v>1974461310.1260309</v>
      </c>
      <c r="E90" s="33">
        <f t="shared" si="9"/>
        <v>22002493.507687379</v>
      </c>
      <c r="F90" s="33">
        <f t="shared" si="10"/>
        <v>5548649.2566371337</v>
      </c>
      <c r="G90" s="33">
        <f t="shared" si="11"/>
        <v>16453844.251050245</v>
      </c>
      <c r="H90" s="34">
        <f t="shared" si="12"/>
        <v>1968912660.8693938</v>
      </c>
    </row>
    <row r="91" spans="1:8" x14ac:dyDescent="0.15">
      <c r="A91" s="11"/>
      <c r="B91" s="19">
        <f t="shared" si="13"/>
        <v>76</v>
      </c>
      <c r="C91" s="18">
        <f t="shared" si="7"/>
        <v>44440</v>
      </c>
      <c r="D91" s="33">
        <f t="shared" si="8"/>
        <v>1968912660.8693938</v>
      </c>
      <c r="E91" s="33">
        <f t="shared" si="9"/>
        <v>22002493.507687379</v>
      </c>
      <c r="F91" s="33">
        <f t="shared" si="10"/>
        <v>5594888.0004424443</v>
      </c>
      <c r="G91" s="33">
        <f t="shared" si="11"/>
        <v>16407605.507244935</v>
      </c>
      <c r="H91" s="34">
        <f t="shared" si="12"/>
        <v>1963317772.8689513</v>
      </c>
    </row>
    <row r="92" spans="1:8" x14ac:dyDescent="0.15">
      <c r="A92" s="11"/>
      <c r="B92" s="19">
        <f t="shared" si="13"/>
        <v>77</v>
      </c>
      <c r="C92" s="18">
        <f t="shared" si="7"/>
        <v>44470</v>
      </c>
      <c r="D92" s="33">
        <f t="shared" si="8"/>
        <v>1963317772.8689513</v>
      </c>
      <c r="E92" s="33">
        <f t="shared" si="9"/>
        <v>22002493.507687379</v>
      </c>
      <c r="F92" s="33">
        <f t="shared" si="10"/>
        <v>5641512.0671127979</v>
      </c>
      <c r="G92" s="33">
        <f t="shared" si="11"/>
        <v>16360981.440574581</v>
      </c>
      <c r="H92" s="34">
        <f t="shared" si="12"/>
        <v>1957676260.8018394</v>
      </c>
    </row>
    <row r="93" spans="1:8" x14ac:dyDescent="0.15">
      <c r="A93" s="11"/>
      <c r="B93" s="19">
        <f t="shared" si="13"/>
        <v>78</v>
      </c>
      <c r="C93" s="18">
        <f t="shared" si="7"/>
        <v>44501</v>
      </c>
      <c r="D93" s="33">
        <f t="shared" si="8"/>
        <v>1957676260.8018394</v>
      </c>
      <c r="E93" s="33">
        <f t="shared" si="9"/>
        <v>22002493.507687379</v>
      </c>
      <c r="F93" s="33">
        <f t="shared" si="10"/>
        <v>5688524.6676720707</v>
      </c>
      <c r="G93" s="33">
        <f t="shared" si="11"/>
        <v>16313968.840015307</v>
      </c>
      <c r="H93" s="34">
        <f t="shared" si="12"/>
        <v>1951987736.1341667</v>
      </c>
    </row>
    <row r="94" spans="1:8" x14ac:dyDescent="0.15">
      <c r="A94" s="11"/>
      <c r="B94" s="19">
        <f t="shared" si="13"/>
        <v>79</v>
      </c>
      <c r="C94" s="18">
        <f t="shared" si="7"/>
        <v>44531</v>
      </c>
      <c r="D94" s="33">
        <f t="shared" si="8"/>
        <v>1951987736.1341667</v>
      </c>
      <c r="E94" s="33">
        <f t="shared" si="9"/>
        <v>22002493.507687379</v>
      </c>
      <c r="F94" s="33">
        <f t="shared" si="10"/>
        <v>5735929.0399026712</v>
      </c>
      <c r="G94" s="33">
        <f t="shared" si="11"/>
        <v>16266564.467784708</v>
      </c>
      <c r="H94" s="34">
        <f t="shared" si="12"/>
        <v>1946251807.094264</v>
      </c>
    </row>
    <row r="95" spans="1:8" x14ac:dyDescent="0.15">
      <c r="A95" s="11"/>
      <c r="B95" s="19">
        <f t="shared" si="13"/>
        <v>80</v>
      </c>
      <c r="C95" s="18">
        <f t="shared" si="7"/>
        <v>44562</v>
      </c>
      <c r="D95" s="33">
        <f t="shared" si="8"/>
        <v>1946251807.094264</v>
      </c>
      <c r="E95" s="33">
        <f t="shared" si="9"/>
        <v>22002493.507687379</v>
      </c>
      <c r="F95" s="33">
        <f t="shared" si="10"/>
        <v>5783728.4485685267</v>
      </c>
      <c r="G95" s="33">
        <f t="shared" si="11"/>
        <v>16218765.059118848</v>
      </c>
      <c r="H95" s="34">
        <f t="shared" si="12"/>
        <v>1940468078.6456962</v>
      </c>
    </row>
    <row r="96" spans="1:8" x14ac:dyDescent="0.15">
      <c r="A96" s="11"/>
      <c r="B96" s="19">
        <f t="shared" si="13"/>
        <v>81</v>
      </c>
      <c r="C96" s="18">
        <f t="shared" si="7"/>
        <v>44593</v>
      </c>
      <c r="D96" s="33">
        <f t="shared" si="8"/>
        <v>1940468078.6456962</v>
      </c>
      <c r="E96" s="33">
        <f t="shared" si="9"/>
        <v>22002493.507687379</v>
      </c>
      <c r="F96" s="33">
        <f t="shared" si="10"/>
        <v>5831926.1856399318</v>
      </c>
      <c r="G96" s="33">
        <f t="shared" si="11"/>
        <v>16170567.322047444</v>
      </c>
      <c r="H96" s="34">
        <f t="shared" si="12"/>
        <v>1934636152.4600558</v>
      </c>
    </row>
    <row r="97" spans="1:8" x14ac:dyDescent="0.15">
      <c r="A97" s="11"/>
      <c r="B97" s="19">
        <f t="shared" si="13"/>
        <v>82</v>
      </c>
      <c r="C97" s="18">
        <f t="shared" si="7"/>
        <v>44621</v>
      </c>
      <c r="D97" s="33">
        <f t="shared" si="8"/>
        <v>1934636152.4600558</v>
      </c>
      <c r="E97" s="33">
        <f t="shared" si="9"/>
        <v>22002493.507687379</v>
      </c>
      <c r="F97" s="33">
        <f t="shared" si="10"/>
        <v>5880525.570520266</v>
      </c>
      <c r="G97" s="33">
        <f t="shared" si="11"/>
        <v>16121967.937167114</v>
      </c>
      <c r="H97" s="34">
        <f t="shared" si="12"/>
        <v>1928755626.8895354</v>
      </c>
    </row>
    <row r="98" spans="1:8" x14ac:dyDescent="0.15">
      <c r="A98" s="11"/>
      <c r="B98" s="19">
        <f t="shared" si="13"/>
        <v>83</v>
      </c>
      <c r="C98" s="18">
        <f t="shared" si="7"/>
        <v>44652</v>
      </c>
      <c r="D98" s="33">
        <f t="shared" si="8"/>
        <v>1928755626.8895354</v>
      </c>
      <c r="E98" s="33">
        <f t="shared" si="9"/>
        <v>22002493.507687379</v>
      </c>
      <c r="F98" s="33">
        <f t="shared" si="10"/>
        <v>5929529.9502746016</v>
      </c>
      <c r="G98" s="33">
        <f t="shared" si="11"/>
        <v>16072963.557412777</v>
      </c>
      <c r="H98" s="34">
        <f t="shared" si="12"/>
        <v>1922826096.939261</v>
      </c>
    </row>
    <row r="99" spans="1:8" x14ac:dyDescent="0.15">
      <c r="A99" s="11"/>
      <c r="B99" s="19">
        <f t="shared" si="13"/>
        <v>84</v>
      </c>
      <c r="C99" s="18">
        <f t="shared" si="7"/>
        <v>44682</v>
      </c>
      <c r="D99" s="33">
        <f t="shared" si="8"/>
        <v>1922826096.939261</v>
      </c>
      <c r="E99" s="33">
        <f t="shared" si="9"/>
        <v>22002493.507687379</v>
      </c>
      <c r="F99" s="33">
        <f t="shared" si="10"/>
        <v>5978942.6998602226</v>
      </c>
      <c r="G99" s="33">
        <f t="shared" si="11"/>
        <v>16023550.807827154</v>
      </c>
      <c r="H99" s="34">
        <f t="shared" si="12"/>
        <v>1916847154.2394009</v>
      </c>
    </row>
    <row r="100" spans="1:8" x14ac:dyDescent="0.15">
      <c r="A100" s="11"/>
      <c r="B100" s="19">
        <f t="shared" si="13"/>
        <v>85</v>
      </c>
      <c r="C100" s="18">
        <f t="shared" si="7"/>
        <v>44713</v>
      </c>
      <c r="D100" s="33">
        <f t="shared" si="8"/>
        <v>1916847154.2394009</v>
      </c>
      <c r="E100" s="33">
        <f t="shared" si="9"/>
        <v>22002493.507687379</v>
      </c>
      <c r="F100" s="33">
        <f t="shared" si="10"/>
        <v>6028767.2223590575</v>
      </c>
      <c r="G100" s="33">
        <f t="shared" si="11"/>
        <v>15973726.285328321</v>
      </c>
      <c r="H100" s="34">
        <f t="shared" si="12"/>
        <v>1910818387.0170422</v>
      </c>
    </row>
    <row r="101" spans="1:8" x14ac:dyDescent="0.15">
      <c r="A101" s="11"/>
      <c r="B101" s="19">
        <f t="shared" si="13"/>
        <v>86</v>
      </c>
      <c r="C101" s="18">
        <f t="shared" si="7"/>
        <v>44743</v>
      </c>
      <c r="D101" s="33">
        <f t="shared" si="8"/>
        <v>1910818387.0170422</v>
      </c>
      <c r="E101" s="33">
        <f t="shared" si="9"/>
        <v>22002493.507687379</v>
      </c>
      <c r="F101" s="33">
        <f t="shared" si="10"/>
        <v>6079006.9492120501</v>
      </c>
      <c r="G101" s="33">
        <f t="shared" si="11"/>
        <v>15923486.558475325</v>
      </c>
      <c r="H101" s="34">
        <f t="shared" si="12"/>
        <v>1904739380.0678296</v>
      </c>
    </row>
    <row r="102" spans="1:8" x14ac:dyDescent="0.15">
      <c r="A102" s="11"/>
      <c r="B102" s="19">
        <f t="shared" si="13"/>
        <v>87</v>
      </c>
      <c r="C102" s="18">
        <f t="shared" si="7"/>
        <v>44774</v>
      </c>
      <c r="D102" s="33">
        <f t="shared" si="8"/>
        <v>1904739380.0678296</v>
      </c>
      <c r="E102" s="33">
        <f t="shared" si="9"/>
        <v>22002493.507687379</v>
      </c>
      <c r="F102" s="33">
        <f t="shared" si="10"/>
        <v>6129665.3404554836</v>
      </c>
      <c r="G102" s="33">
        <f t="shared" si="11"/>
        <v>15872828.167231893</v>
      </c>
      <c r="H102" s="34">
        <f t="shared" si="12"/>
        <v>1898609714.7273746</v>
      </c>
    </row>
    <row r="103" spans="1:8" x14ac:dyDescent="0.15">
      <c r="A103" s="11"/>
      <c r="B103" s="19">
        <f t="shared" si="13"/>
        <v>88</v>
      </c>
      <c r="C103" s="18">
        <f t="shared" si="7"/>
        <v>44805</v>
      </c>
      <c r="D103" s="33">
        <f t="shared" si="8"/>
        <v>1898609714.7273746</v>
      </c>
      <c r="E103" s="33">
        <f t="shared" si="9"/>
        <v>22002493.507687379</v>
      </c>
      <c r="F103" s="33">
        <f t="shared" si="10"/>
        <v>6180745.8849592796</v>
      </c>
      <c r="G103" s="33">
        <f t="shared" si="11"/>
        <v>15821747.6227281</v>
      </c>
      <c r="H103" s="34">
        <f t="shared" si="12"/>
        <v>1892428968.8424153</v>
      </c>
    </row>
    <row r="104" spans="1:8" x14ac:dyDescent="0.15">
      <c r="A104" s="11"/>
      <c r="B104" s="19">
        <f t="shared" si="13"/>
        <v>89</v>
      </c>
      <c r="C104" s="18">
        <f t="shared" si="7"/>
        <v>44835</v>
      </c>
      <c r="D104" s="33">
        <f t="shared" si="8"/>
        <v>1892428968.8424153</v>
      </c>
      <c r="E104" s="33">
        <f t="shared" si="9"/>
        <v>22002493.507687379</v>
      </c>
      <c r="F104" s="33">
        <f t="shared" si="10"/>
        <v>6232252.1006672727</v>
      </c>
      <c r="G104" s="33">
        <f t="shared" si="11"/>
        <v>15770241.407020105</v>
      </c>
      <c r="H104" s="34">
        <f t="shared" si="12"/>
        <v>1886196716.7417483</v>
      </c>
    </row>
    <row r="105" spans="1:8" x14ac:dyDescent="0.15">
      <c r="A105" s="11"/>
      <c r="B105" s="19">
        <f t="shared" si="13"/>
        <v>90</v>
      </c>
      <c r="C105" s="18">
        <f t="shared" si="7"/>
        <v>44866</v>
      </c>
      <c r="D105" s="33">
        <f t="shared" si="8"/>
        <v>1886196716.7417483</v>
      </c>
      <c r="E105" s="33">
        <f t="shared" si="9"/>
        <v>22002493.507687379</v>
      </c>
      <c r="F105" s="33">
        <f t="shared" si="10"/>
        <v>6284187.5348395007</v>
      </c>
      <c r="G105" s="33">
        <f t="shared" si="11"/>
        <v>15718305.972847875</v>
      </c>
      <c r="H105" s="34">
        <f t="shared" si="12"/>
        <v>1879912529.2069082</v>
      </c>
    </row>
    <row r="106" spans="1:8" x14ac:dyDescent="0.15">
      <c r="A106" s="11"/>
      <c r="B106" s="19">
        <f t="shared" si="13"/>
        <v>91</v>
      </c>
      <c r="C106" s="18">
        <f t="shared" si="7"/>
        <v>44896</v>
      </c>
      <c r="D106" s="33">
        <f t="shared" si="8"/>
        <v>1879912529.2069082</v>
      </c>
      <c r="E106" s="33">
        <f t="shared" si="9"/>
        <v>22002493.507687379</v>
      </c>
      <c r="F106" s="33">
        <f t="shared" si="10"/>
        <v>6336555.7642964963</v>
      </c>
      <c r="G106" s="33">
        <f t="shared" si="11"/>
        <v>15665937.743390881</v>
      </c>
      <c r="H106" s="34">
        <f t="shared" si="12"/>
        <v>1873575973.4426122</v>
      </c>
    </row>
    <row r="107" spans="1:8" x14ac:dyDescent="0.15">
      <c r="A107" s="11"/>
      <c r="B107" s="19">
        <f t="shared" si="13"/>
        <v>92</v>
      </c>
      <c r="C107" s="18">
        <f t="shared" si="7"/>
        <v>44927</v>
      </c>
      <c r="D107" s="33">
        <f t="shared" si="8"/>
        <v>1873575973.4426122</v>
      </c>
      <c r="E107" s="33">
        <f t="shared" si="9"/>
        <v>22002493.507687379</v>
      </c>
      <c r="F107" s="33">
        <f t="shared" si="10"/>
        <v>6389360.3956656326</v>
      </c>
      <c r="G107" s="33">
        <f t="shared" si="11"/>
        <v>15613133.112021744</v>
      </c>
      <c r="H107" s="34">
        <f t="shared" si="12"/>
        <v>1867186613.046947</v>
      </c>
    </row>
    <row r="108" spans="1:8" x14ac:dyDescent="0.15">
      <c r="A108" s="11"/>
      <c r="B108" s="19">
        <f t="shared" si="13"/>
        <v>93</v>
      </c>
      <c r="C108" s="18">
        <f t="shared" si="7"/>
        <v>44958</v>
      </c>
      <c r="D108" s="33">
        <f t="shared" si="8"/>
        <v>1867186613.046947</v>
      </c>
      <c r="E108" s="33">
        <f t="shared" si="9"/>
        <v>22002493.507687379</v>
      </c>
      <c r="F108" s="33">
        <f t="shared" si="10"/>
        <v>6442605.0656295139</v>
      </c>
      <c r="G108" s="33">
        <f t="shared" si="11"/>
        <v>15559888.442057863</v>
      </c>
      <c r="H108" s="34">
        <f t="shared" si="12"/>
        <v>1860744007.9813175</v>
      </c>
    </row>
    <row r="109" spans="1:8" x14ac:dyDescent="0.15">
      <c r="A109" s="11"/>
      <c r="B109" s="19">
        <f t="shared" si="13"/>
        <v>94</v>
      </c>
      <c r="C109" s="18">
        <f t="shared" si="7"/>
        <v>44986</v>
      </c>
      <c r="D109" s="33">
        <f t="shared" si="8"/>
        <v>1860744007.9813175</v>
      </c>
      <c r="E109" s="33">
        <f t="shared" si="9"/>
        <v>22002493.507687379</v>
      </c>
      <c r="F109" s="33">
        <f t="shared" si="10"/>
        <v>6496293.4411764266</v>
      </c>
      <c r="G109" s="33">
        <f t="shared" si="11"/>
        <v>15506200.066510951</v>
      </c>
      <c r="H109" s="34">
        <f t="shared" si="12"/>
        <v>1854247714.5401406</v>
      </c>
    </row>
    <row r="110" spans="1:8" x14ac:dyDescent="0.15">
      <c r="A110" s="11"/>
      <c r="B110" s="19">
        <f t="shared" si="13"/>
        <v>95</v>
      </c>
      <c r="C110" s="18">
        <f t="shared" si="7"/>
        <v>45017</v>
      </c>
      <c r="D110" s="33">
        <f t="shared" si="8"/>
        <v>1854247714.5401406</v>
      </c>
      <c r="E110" s="33">
        <f t="shared" si="9"/>
        <v>22002493.507687379</v>
      </c>
      <c r="F110" s="33">
        <f t="shared" si="10"/>
        <v>6550429.2198528955</v>
      </c>
      <c r="G110" s="33">
        <f t="shared" si="11"/>
        <v>15452064.28783448</v>
      </c>
      <c r="H110" s="34">
        <f t="shared" si="12"/>
        <v>1847697285.3202882</v>
      </c>
    </row>
    <row r="111" spans="1:8" x14ac:dyDescent="0.15">
      <c r="A111" s="11"/>
      <c r="B111" s="19">
        <f t="shared" si="13"/>
        <v>96</v>
      </c>
      <c r="C111" s="18">
        <f t="shared" si="7"/>
        <v>45047</v>
      </c>
      <c r="D111" s="33">
        <f t="shared" si="8"/>
        <v>1847697285.3202882</v>
      </c>
      <c r="E111" s="33">
        <f t="shared" si="9"/>
        <v>22002493.507687379</v>
      </c>
      <c r="F111" s="33">
        <f t="shared" si="10"/>
        <v>6605016.1300183376</v>
      </c>
      <c r="G111" s="33">
        <f t="shared" si="11"/>
        <v>15397477.377669042</v>
      </c>
      <c r="H111" s="34">
        <f t="shared" si="12"/>
        <v>1841092269.1902704</v>
      </c>
    </row>
    <row r="112" spans="1:8" x14ac:dyDescent="0.15">
      <c r="A112" s="11"/>
      <c r="B112" s="19">
        <f t="shared" si="13"/>
        <v>97</v>
      </c>
      <c r="C112" s="18">
        <f t="shared" si="7"/>
        <v>45078</v>
      </c>
      <c r="D112" s="33">
        <f t="shared" si="8"/>
        <v>1841092269.1902704</v>
      </c>
      <c r="E112" s="33">
        <f t="shared" si="9"/>
        <v>22002493.507687379</v>
      </c>
      <c r="F112" s="33">
        <f t="shared" si="10"/>
        <v>6660057.9311018232</v>
      </c>
      <c r="G112" s="33">
        <f t="shared" si="11"/>
        <v>15342435.576585555</v>
      </c>
      <c r="H112" s="34">
        <f t="shared" si="12"/>
        <v>1834432211.2591672</v>
      </c>
    </row>
    <row r="113" spans="1:8" x14ac:dyDescent="0.15">
      <c r="A113" s="11"/>
      <c r="B113" s="19">
        <f t="shared" si="13"/>
        <v>98</v>
      </c>
      <c r="C113" s="18">
        <f t="shared" si="7"/>
        <v>45108</v>
      </c>
      <c r="D113" s="33">
        <f t="shared" si="8"/>
        <v>1834432211.2591672</v>
      </c>
      <c r="E113" s="33">
        <f t="shared" si="9"/>
        <v>22002493.507687379</v>
      </c>
      <c r="F113" s="33">
        <f t="shared" si="10"/>
        <v>6715558.4138610046</v>
      </c>
      <c r="G113" s="33">
        <f t="shared" si="11"/>
        <v>15286935.093826376</v>
      </c>
      <c r="H113" s="34">
        <f t="shared" si="12"/>
        <v>1827716652.8453064</v>
      </c>
    </row>
    <row r="114" spans="1:8" x14ac:dyDescent="0.15">
      <c r="A114" s="11"/>
      <c r="B114" s="19">
        <f t="shared" si="13"/>
        <v>99</v>
      </c>
      <c r="C114" s="18">
        <f t="shared" si="7"/>
        <v>45139</v>
      </c>
      <c r="D114" s="33">
        <f t="shared" si="8"/>
        <v>1827716652.8453064</v>
      </c>
      <c r="E114" s="33">
        <f t="shared" si="9"/>
        <v>22002493.507687379</v>
      </c>
      <c r="F114" s="33">
        <f t="shared" si="10"/>
        <v>6771521.4006431801</v>
      </c>
      <c r="G114" s="33">
        <f t="shared" si="11"/>
        <v>15230972.107044196</v>
      </c>
      <c r="H114" s="34">
        <f t="shared" si="12"/>
        <v>1820945131.444664</v>
      </c>
    </row>
    <row r="115" spans="1:8" x14ac:dyDescent="0.15">
      <c r="A115" s="11"/>
      <c r="B115" s="19">
        <f t="shared" si="13"/>
        <v>100</v>
      </c>
      <c r="C115" s="18">
        <f t="shared" si="7"/>
        <v>45170</v>
      </c>
      <c r="D115" s="33">
        <f t="shared" si="8"/>
        <v>1820945131.444664</v>
      </c>
      <c r="E115" s="33">
        <f t="shared" si="9"/>
        <v>22002493.507687379</v>
      </c>
      <c r="F115" s="33">
        <f t="shared" si="10"/>
        <v>6827950.7456485387</v>
      </c>
      <c r="G115" s="33">
        <f t="shared" si="11"/>
        <v>15174542.762038838</v>
      </c>
      <c r="H115" s="34">
        <f t="shared" si="12"/>
        <v>1814117180.6990151</v>
      </c>
    </row>
    <row r="116" spans="1:8" x14ac:dyDescent="0.15">
      <c r="A116" s="11"/>
      <c r="B116" s="19">
        <f t="shared" si="13"/>
        <v>101</v>
      </c>
      <c r="C116" s="18">
        <f t="shared" si="7"/>
        <v>45200</v>
      </c>
      <c r="D116" s="33">
        <f t="shared" si="8"/>
        <v>1814117180.6990151</v>
      </c>
      <c r="E116" s="33">
        <f t="shared" si="9"/>
        <v>22002493.507687379</v>
      </c>
      <c r="F116" s="33">
        <f t="shared" si="10"/>
        <v>6884850.3351956112</v>
      </c>
      <c r="G116" s="33">
        <f t="shared" si="11"/>
        <v>15117643.172491768</v>
      </c>
      <c r="H116" s="34">
        <f t="shared" si="12"/>
        <v>1807232330.3638201</v>
      </c>
    </row>
    <row r="117" spans="1:8" x14ac:dyDescent="0.15">
      <c r="A117" s="11"/>
      <c r="B117" s="19">
        <f t="shared" si="13"/>
        <v>102</v>
      </c>
      <c r="C117" s="18">
        <f t="shared" si="7"/>
        <v>45231</v>
      </c>
      <c r="D117" s="33">
        <f t="shared" si="8"/>
        <v>1807232330.3638201</v>
      </c>
      <c r="E117" s="33">
        <f t="shared" si="9"/>
        <v>22002493.507687379</v>
      </c>
      <c r="F117" s="33">
        <f t="shared" si="10"/>
        <v>6942224.0879889065</v>
      </c>
      <c r="G117" s="33">
        <f t="shared" si="11"/>
        <v>15060269.419698469</v>
      </c>
      <c r="H117" s="34">
        <f t="shared" si="12"/>
        <v>1800290106.2758303</v>
      </c>
    </row>
    <row r="118" spans="1:8" x14ac:dyDescent="0.15">
      <c r="A118" s="11"/>
      <c r="B118" s="19">
        <f t="shared" si="13"/>
        <v>103</v>
      </c>
      <c r="C118" s="18">
        <f t="shared" si="7"/>
        <v>45261</v>
      </c>
      <c r="D118" s="33">
        <f t="shared" si="8"/>
        <v>1800290106.2758303</v>
      </c>
      <c r="E118" s="33">
        <f t="shared" si="9"/>
        <v>22002493.507687379</v>
      </c>
      <c r="F118" s="33">
        <f t="shared" si="10"/>
        <v>7000075.9553888161</v>
      </c>
      <c r="G118" s="33">
        <f t="shared" si="11"/>
        <v>15002417.552298559</v>
      </c>
      <c r="H118" s="34">
        <f t="shared" si="12"/>
        <v>1793290030.3204417</v>
      </c>
    </row>
    <row r="119" spans="1:8" x14ac:dyDescent="0.15">
      <c r="A119" s="11"/>
      <c r="B119" s="19">
        <f t="shared" si="13"/>
        <v>104</v>
      </c>
      <c r="C119" s="18">
        <f t="shared" si="7"/>
        <v>45292</v>
      </c>
      <c r="D119" s="33">
        <f t="shared" si="8"/>
        <v>1793290030.3204417</v>
      </c>
      <c r="E119" s="33">
        <f t="shared" si="9"/>
        <v>22002493.507687379</v>
      </c>
      <c r="F119" s="33">
        <f t="shared" si="10"/>
        <v>7058409.921683724</v>
      </c>
      <c r="G119" s="33">
        <f t="shared" si="11"/>
        <v>14944083.586003656</v>
      </c>
      <c r="H119" s="34">
        <f t="shared" si="12"/>
        <v>1786231620.3987584</v>
      </c>
    </row>
    <row r="120" spans="1:8" x14ac:dyDescent="0.15">
      <c r="A120" s="11"/>
      <c r="B120" s="19">
        <f t="shared" si="13"/>
        <v>105</v>
      </c>
      <c r="C120" s="18">
        <f t="shared" si="7"/>
        <v>45323</v>
      </c>
      <c r="D120" s="33">
        <f t="shared" si="8"/>
        <v>1786231620.3987584</v>
      </c>
      <c r="E120" s="33">
        <f t="shared" si="9"/>
        <v>22002493.507687379</v>
      </c>
      <c r="F120" s="33">
        <f t="shared" si="10"/>
        <v>7117230.0043644207</v>
      </c>
      <c r="G120" s="33">
        <f t="shared" si="11"/>
        <v>14885263.503322955</v>
      </c>
      <c r="H120" s="34">
        <f t="shared" si="12"/>
        <v>1779114390.3943944</v>
      </c>
    </row>
    <row r="121" spans="1:8" x14ac:dyDescent="0.15">
      <c r="A121" s="11"/>
      <c r="B121" s="19">
        <f t="shared" si="13"/>
        <v>106</v>
      </c>
      <c r="C121" s="18">
        <f t="shared" si="7"/>
        <v>45352</v>
      </c>
      <c r="D121" s="33">
        <f t="shared" si="8"/>
        <v>1779114390.3943944</v>
      </c>
      <c r="E121" s="33">
        <f t="shared" si="9"/>
        <v>22002493.507687379</v>
      </c>
      <c r="F121" s="33">
        <f t="shared" si="10"/>
        <v>7176540.2544007907</v>
      </c>
      <c r="G121" s="33">
        <f t="shared" si="11"/>
        <v>14825953.253286587</v>
      </c>
      <c r="H121" s="34">
        <f t="shared" si="12"/>
        <v>1771937850.1399937</v>
      </c>
    </row>
    <row r="122" spans="1:8" x14ac:dyDescent="0.15">
      <c r="A122" s="11"/>
      <c r="B122" s="19">
        <f t="shared" si="13"/>
        <v>107</v>
      </c>
      <c r="C122" s="18">
        <f t="shared" si="7"/>
        <v>45383</v>
      </c>
      <c r="D122" s="33">
        <f t="shared" si="8"/>
        <v>1771937850.1399937</v>
      </c>
      <c r="E122" s="33">
        <f t="shared" si="9"/>
        <v>22002493.507687379</v>
      </c>
      <c r="F122" s="33">
        <f t="shared" si="10"/>
        <v>7236344.7565207975</v>
      </c>
      <c r="G122" s="33">
        <f t="shared" si="11"/>
        <v>14766148.75116658</v>
      </c>
      <c r="H122" s="34">
        <f t="shared" si="12"/>
        <v>1764701505.3834729</v>
      </c>
    </row>
    <row r="123" spans="1:8" x14ac:dyDescent="0.15">
      <c r="A123" s="11"/>
      <c r="B123" s="19">
        <f t="shared" si="13"/>
        <v>108</v>
      </c>
      <c r="C123" s="18">
        <f t="shared" si="7"/>
        <v>45413</v>
      </c>
      <c r="D123" s="33">
        <f t="shared" si="8"/>
        <v>1764701505.3834729</v>
      </c>
      <c r="E123" s="33">
        <f t="shared" si="9"/>
        <v>22002493.507687379</v>
      </c>
      <c r="F123" s="33">
        <f t="shared" si="10"/>
        <v>7296647.6294918042</v>
      </c>
      <c r="G123" s="33">
        <f t="shared" si="11"/>
        <v>14705845.878195575</v>
      </c>
      <c r="H123" s="34">
        <f t="shared" si="12"/>
        <v>1757404857.7539816</v>
      </c>
    </row>
    <row r="124" spans="1:8" x14ac:dyDescent="0.15">
      <c r="A124" s="11"/>
      <c r="B124" s="19">
        <f t="shared" si="13"/>
        <v>109</v>
      </c>
      <c r="C124" s="18">
        <f t="shared" si="7"/>
        <v>45444</v>
      </c>
      <c r="D124" s="33">
        <f t="shared" si="8"/>
        <v>1757404857.7539816</v>
      </c>
      <c r="E124" s="33">
        <f t="shared" si="9"/>
        <v>22002493.507687379</v>
      </c>
      <c r="F124" s="33">
        <f t="shared" si="10"/>
        <v>7357453.0264042355</v>
      </c>
      <c r="G124" s="33">
        <f t="shared" si="11"/>
        <v>14645040.481283141</v>
      </c>
      <c r="H124" s="34">
        <f t="shared" si="12"/>
        <v>1750047404.7275767</v>
      </c>
    </row>
    <row r="125" spans="1:8" x14ac:dyDescent="0.15">
      <c r="A125" s="11"/>
      <c r="B125" s="19">
        <f t="shared" si="13"/>
        <v>110</v>
      </c>
      <c r="C125" s="18">
        <f t="shared" si="7"/>
        <v>45474</v>
      </c>
      <c r="D125" s="33">
        <f t="shared" si="8"/>
        <v>1750047404.7275767</v>
      </c>
      <c r="E125" s="33">
        <f t="shared" si="9"/>
        <v>22002493.507687379</v>
      </c>
      <c r="F125" s="33">
        <f t="shared" si="10"/>
        <v>7418765.1349576041</v>
      </c>
      <c r="G125" s="33">
        <f t="shared" si="11"/>
        <v>14583728.372729775</v>
      </c>
      <c r="H125" s="34">
        <f t="shared" si="12"/>
        <v>1742628639.5926194</v>
      </c>
    </row>
    <row r="126" spans="1:8" x14ac:dyDescent="0.15">
      <c r="A126" s="11"/>
      <c r="B126" s="19">
        <f t="shared" si="13"/>
        <v>111</v>
      </c>
      <c r="C126" s="18">
        <f t="shared" si="7"/>
        <v>45505</v>
      </c>
      <c r="D126" s="33">
        <f t="shared" si="8"/>
        <v>1742628639.5926194</v>
      </c>
      <c r="E126" s="33">
        <f t="shared" si="9"/>
        <v>22002493.507687379</v>
      </c>
      <c r="F126" s="33">
        <f t="shared" si="10"/>
        <v>7480588.1777489185</v>
      </c>
      <c r="G126" s="33">
        <f t="shared" si="11"/>
        <v>14521905.329938458</v>
      </c>
      <c r="H126" s="34">
        <f t="shared" si="12"/>
        <v>1735148051.4148703</v>
      </c>
    </row>
    <row r="127" spans="1:8" x14ac:dyDescent="0.15">
      <c r="A127" s="11"/>
      <c r="B127" s="19">
        <f t="shared" si="13"/>
        <v>112</v>
      </c>
      <c r="C127" s="18">
        <f t="shared" si="7"/>
        <v>45536</v>
      </c>
      <c r="D127" s="33">
        <f t="shared" si="8"/>
        <v>1735148051.4148703</v>
      </c>
      <c r="E127" s="33">
        <f t="shared" si="9"/>
        <v>22002493.507687379</v>
      </c>
      <c r="F127" s="33">
        <f t="shared" si="10"/>
        <v>7542926.4125634916</v>
      </c>
      <c r="G127" s="33">
        <f t="shared" si="11"/>
        <v>14459567.095123887</v>
      </c>
      <c r="H127" s="34">
        <f t="shared" si="12"/>
        <v>1727605125.0023069</v>
      </c>
    </row>
    <row r="128" spans="1:8" x14ac:dyDescent="0.15">
      <c r="A128" s="11"/>
      <c r="B128" s="19">
        <f t="shared" si="13"/>
        <v>113</v>
      </c>
      <c r="C128" s="18">
        <f t="shared" si="7"/>
        <v>45566</v>
      </c>
      <c r="D128" s="33">
        <f t="shared" si="8"/>
        <v>1727605125.0023069</v>
      </c>
      <c r="E128" s="33">
        <f t="shared" si="9"/>
        <v>22002493.507687379</v>
      </c>
      <c r="F128" s="33">
        <f t="shared" si="10"/>
        <v>7605784.1326681878</v>
      </c>
      <c r="G128" s="33">
        <f t="shared" si="11"/>
        <v>14396709.375019191</v>
      </c>
      <c r="H128" s="34">
        <f t="shared" si="12"/>
        <v>1719999340.8696389</v>
      </c>
    </row>
    <row r="129" spans="1:8" x14ac:dyDescent="0.15">
      <c r="A129" s="11"/>
      <c r="B129" s="19">
        <f t="shared" si="13"/>
        <v>114</v>
      </c>
      <c r="C129" s="18">
        <f t="shared" si="7"/>
        <v>45597</v>
      </c>
      <c r="D129" s="33">
        <f t="shared" si="8"/>
        <v>1719999340.8696389</v>
      </c>
      <c r="E129" s="33">
        <f t="shared" si="9"/>
        <v>22002493.507687379</v>
      </c>
      <c r="F129" s="33">
        <f t="shared" si="10"/>
        <v>7669165.6671070885</v>
      </c>
      <c r="G129" s="33">
        <f t="shared" si="11"/>
        <v>14333327.840580288</v>
      </c>
      <c r="H129" s="34">
        <f t="shared" si="12"/>
        <v>1712330175.2025313</v>
      </c>
    </row>
    <row r="130" spans="1:8" x14ac:dyDescent="0.15">
      <c r="A130" s="11"/>
      <c r="B130" s="19">
        <f t="shared" si="13"/>
        <v>115</v>
      </c>
      <c r="C130" s="18">
        <f t="shared" si="7"/>
        <v>45627</v>
      </c>
      <c r="D130" s="33">
        <f t="shared" si="8"/>
        <v>1712330175.2025313</v>
      </c>
      <c r="E130" s="33">
        <f t="shared" si="9"/>
        <v>22002493.507687379</v>
      </c>
      <c r="F130" s="33">
        <f t="shared" si="10"/>
        <v>7733075.380999648</v>
      </c>
      <c r="G130" s="33">
        <f t="shared" si="11"/>
        <v>14269418.12668773</v>
      </c>
      <c r="H130" s="34">
        <f t="shared" si="12"/>
        <v>1704597099.8215327</v>
      </c>
    </row>
    <row r="131" spans="1:8" x14ac:dyDescent="0.15">
      <c r="A131" s="11"/>
      <c r="B131" s="19">
        <f t="shared" si="13"/>
        <v>116</v>
      </c>
      <c r="C131" s="18">
        <f t="shared" si="7"/>
        <v>45658</v>
      </c>
      <c r="D131" s="33">
        <f t="shared" si="8"/>
        <v>1704597099.8215327</v>
      </c>
      <c r="E131" s="33">
        <f t="shared" si="9"/>
        <v>22002493.507687379</v>
      </c>
      <c r="F131" s="33">
        <f t="shared" si="10"/>
        <v>7797517.6758413119</v>
      </c>
      <c r="G131" s="33">
        <f t="shared" si="11"/>
        <v>14204975.831846064</v>
      </c>
      <c r="H131" s="34">
        <f t="shared" si="12"/>
        <v>1696799582.1456904</v>
      </c>
    </row>
    <row r="132" spans="1:8" x14ac:dyDescent="0.15">
      <c r="A132" s="11"/>
      <c r="B132" s="19">
        <f t="shared" si="13"/>
        <v>117</v>
      </c>
      <c r="C132" s="18">
        <f t="shared" si="7"/>
        <v>45689</v>
      </c>
      <c r="D132" s="33">
        <f t="shared" si="8"/>
        <v>1696799582.1456904</v>
      </c>
      <c r="E132" s="33">
        <f t="shared" si="9"/>
        <v>22002493.507687379</v>
      </c>
      <c r="F132" s="33">
        <f t="shared" si="10"/>
        <v>7862496.9898066558</v>
      </c>
      <c r="G132" s="33">
        <f t="shared" si="11"/>
        <v>14139996.517880721</v>
      </c>
      <c r="H132" s="34">
        <f t="shared" si="12"/>
        <v>1688937085.1558847</v>
      </c>
    </row>
    <row r="133" spans="1:8" x14ac:dyDescent="0.15">
      <c r="A133" s="11"/>
      <c r="B133" s="19">
        <f t="shared" si="13"/>
        <v>118</v>
      </c>
      <c r="C133" s="18">
        <f t="shared" si="7"/>
        <v>45717</v>
      </c>
      <c r="D133" s="33">
        <f t="shared" si="8"/>
        <v>1688937085.1558847</v>
      </c>
      <c r="E133" s="33">
        <f t="shared" si="9"/>
        <v>22002493.507687379</v>
      </c>
      <c r="F133" s="33">
        <f t="shared" si="10"/>
        <v>7928017.7980550444</v>
      </c>
      <c r="G133" s="33">
        <f t="shared" si="11"/>
        <v>14074475.709632335</v>
      </c>
      <c r="H133" s="34">
        <f t="shared" si="12"/>
        <v>1681009067.3578291</v>
      </c>
    </row>
    <row r="134" spans="1:8" x14ac:dyDescent="0.15">
      <c r="A134" s="11"/>
      <c r="B134" s="19">
        <f t="shared" si="13"/>
        <v>119</v>
      </c>
      <c r="C134" s="18">
        <f t="shared" si="7"/>
        <v>45748</v>
      </c>
      <c r="D134" s="33">
        <f t="shared" si="8"/>
        <v>1681009067.3578291</v>
      </c>
      <c r="E134" s="33">
        <f t="shared" si="9"/>
        <v>22002493.507687379</v>
      </c>
      <c r="F134" s="33">
        <f t="shared" si="10"/>
        <v>7994084.613038837</v>
      </c>
      <c r="G134" s="33">
        <f t="shared" si="11"/>
        <v>14008408.894648543</v>
      </c>
      <c r="H134" s="34">
        <f t="shared" si="12"/>
        <v>1673014982.744791</v>
      </c>
    </row>
    <row r="135" spans="1:8" x14ac:dyDescent="0.15">
      <c r="A135" s="11"/>
      <c r="B135" s="19">
        <f t="shared" si="13"/>
        <v>120</v>
      </c>
      <c r="C135" s="18">
        <f t="shared" si="7"/>
        <v>45778</v>
      </c>
      <c r="D135" s="33">
        <f t="shared" si="8"/>
        <v>1673014982.744791</v>
      </c>
      <c r="E135" s="33">
        <f t="shared" si="9"/>
        <v>22002493.507687379</v>
      </c>
      <c r="F135" s="33">
        <f t="shared" si="10"/>
        <v>8060701.9848141586</v>
      </c>
      <c r="G135" s="33">
        <f t="shared" si="11"/>
        <v>13941791.522873217</v>
      </c>
      <c r="H135" s="34">
        <f t="shared" si="12"/>
        <v>1664954280.7599764</v>
      </c>
    </row>
    <row r="136" spans="1:8" x14ac:dyDescent="0.15">
      <c r="A136" s="11"/>
      <c r="B136" s="19">
        <f t="shared" si="13"/>
        <v>121</v>
      </c>
      <c r="C136" s="18">
        <f t="shared" si="7"/>
        <v>45809</v>
      </c>
      <c r="D136" s="33">
        <f t="shared" si="8"/>
        <v>1664954280.7599764</v>
      </c>
      <c r="E136" s="33">
        <f t="shared" si="9"/>
        <v>22002493.507687379</v>
      </c>
      <c r="F136" s="33">
        <f t="shared" si="10"/>
        <v>8127874.5013542781</v>
      </c>
      <c r="G136" s="33">
        <f t="shared" si="11"/>
        <v>13874619.006333098</v>
      </c>
      <c r="H136" s="34">
        <f t="shared" si="12"/>
        <v>1656826406.2586222</v>
      </c>
    </row>
    <row r="137" spans="1:8" x14ac:dyDescent="0.15">
      <c r="A137" s="11"/>
      <c r="B137" s="19">
        <f t="shared" si="13"/>
        <v>122</v>
      </c>
      <c r="C137" s="18">
        <f t="shared" si="7"/>
        <v>45839</v>
      </c>
      <c r="D137" s="33">
        <f t="shared" si="8"/>
        <v>1656826406.2586222</v>
      </c>
      <c r="E137" s="33">
        <f t="shared" si="9"/>
        <v>22002493.507687379</v>
      </c>
      <c r="F137" s="33">
        <f t="shared" si="10"/>
        <v>8195606.7888655644</v>
      </c>
      <c r="G137" s="33">
        <f t="shared" si="11"/>
        <v>13806886.718821811</v>
      </c>
      <c r="H137" s="34">
        <f t="shared" si="12"/>
        <v>1648630799.4697571</v>
      </c>
    </row>
    <row r="138" spans="1:8" x14ac:dyDescent="0.15">
      <c r="A138" s="11"/>
      <c r="B138" s="19">
        <f t="shared" si="13"/>
        <v>123</v>
      </c>
      <c r="C138" s="18">
        <f t="shared" si="7"/>
        <v>45870</v>
      </c>
      <c r="D138" s="33">
        <f t="shared" si="8"/>
        <v>1648630799.4697571</v>
      </c>
      <c r="E138" s="33">
        <f t="shared" si="9"/>
        <v>22002493.507687379</v>
      </c>
      <c r="F138" s="33">
        <f t="shared" si="10"/>
        <v>8263903.5121061103</v>
      </c>
      <c r="G138" s="33">
        <f t="shared" si="11"/>
        <v>13738589.995581267</v>
      </c>
      <c r="H138" s="34">
        <f t="shared" si="12"/>
        <v>1640366895.9576511</v>
      </c>
    </row>
    <row r="139" spans="1:8" x14ac:dyDescent="0.15">
      <c r="A139" s="11"/>
      <c r="B139" s="19">
        <f t="shared" si="13"/>
        <v>124</v>
      </c>
      <c r="C139" s="18">
        <f t="shared" si="7"/>
        <v>45901</v>
      </c>
      <c r="D139" s="33">
        <f t="shared" si="8"/>
        <v>1640366895.9576511</v>
      </c>
      <c r="E139" s="33">
        <f t="shared" si="9"/>
        <v>22002493.507687379</v>
      </c>
      <c r="F139" s="33">
        <f t="shared" si="10"/>
        <v>8332769.3747069947</v>
      </c>
      <c r="G139" s="33">
        <f t="shared" si="11"/>
        <v>13669724.132980382</v>
      </c>
      <c r="H139" s="34">
        <f t="shared" si="12"/>
        <v>1632034126.5829439</v>
      </c>
    </row>
    <row r="140" spans="1:8" x14ac:dyDescent="0.15">
      <c r="A140" s="11"/>
      <c r="B140" s="19">
        <f t="shared" si="13"/>
        <v>125</v>
      </c>
      <c r="C140" s="18">
        <f t="shared" si="7"/>
        <v>45931</v>
      </c>
      <c r="D140" s="33">
        <f t="shared" si="8"/>
        <v>1632034126.5829439</v>
      </c>
      <c r="E140" s="33">
        <f t="shared" si="9"/>
        <v>22002493.507687379</v>
      </c>
      <c r="F140" s="33">
        <f t="shared" si="10"/>
        <v>8402209.1194962207</v>
      </c>
      <c r="G140" s="33">
        <f t="shared" si="11"/>
        <v>13600284.388191156</v>
      </c>
      <c r="H140" s="34">
        <f t="shared" si="12"/>
        <v>1623631917.4634476</v>
      </c>
    </row>
    <row r="141" spans="1:8" x14ac:dyDescent="0.15">
      <c r="A141" s="11"/>
      <c r="B141" s="19">
        <f t="shared" si="13"/>
        <v>126</v>
      </c>
      <c r="C141" s="18">
        <f t="shared" si="7"/>
        <v>45962</v>
      </c>
      <c r="D141" s="33">
        <f t="shared" si="8"/>
        <v>1623631917.4634476</v>
      </c>
      <c r="E141" s="33">
        <f t="shared" si="9"/>
        <v>22002493.507687379</v>
      </c>
      <c r="F141" s="33">
        <f t="shared" si="10"/>
        <v>8472227.5288253538</v>
      </c>
      <c r="G141" s="33">
        <f t="shared" si="11"/>
        <v>13530265.978862021</v>
      </c>
      <c r="H141" s="34">
        <f t="shared" si="12"/>
        <v>1615159689.9346218</v>
      </c>
    </row>
    <row r="142" spans="1:8" x14ac:dyDescent="0.15">
      <c r="A142" s="11"/>
      <c r="B142" s="19">
        <f t="shared" si="13"/>
        <v>127</v>
      </c>
      <c r="C142" s="18">
        <f t="shared" si="7"/>
        <v>45992</v>
      </c>
      <c r="D142" s="33">
        <f t="shared" si="8"/>
        <v>1615159689.9346218</v>
      </c>
      <c r="E142" s="33">
        <f t="shared" si="9"/>
        <v>22002493.507687379</v>
      </c>
      <c r="F142" s="33">
        <f t="shared" si="10"/>
        <v>8542829.4248989001</v>
      </c>
      <c r="G142" s="33">
        <f t="shared" si="11"/>
        <v>13459664.082788477</v>
      </c>
      <c r="H142" s="34">
        <f t="shared" si="12"/>
        <v>1606616860.5097246</v>
      </c>
    </row>
    <row r="143" spans="1:8" x14ac:dyDescent="0.15">
      <c r="A143" s="11"/>
      <c r="B143" s="19">
        <f t="shared" si="13"/>
        <v>128</v>
      </c>
      <c r="C143" s="18">
        <f t="shared" si="7"/>
        <v>46023</v>
      </c>
      <c r="D143" s="33">
        <f t="shared" si="8"/>
        <v>1606616860.5097246</v>
      </c>
      <c r="E143" s="33">
        <f t="shared" si="9"/>
        <v>22002493.507687379</v>
      </c>
      <c r="F143" s="33">
        <f t="shared" si="10"/>
        <v>8614019.6701063905</v>
      </c>
      <c r="G143" s="33">
        <f t="shared" si="11"/>
        <v>13388473.83758099</v>
      </c>
      <c r="H143" s="34">
        <f t="shared" si="12"/>
        <v>1598002840.8396177</v>
      </c>
    </row>
    <row r="144" spans="1:8" x14ac:dyDescent="0.15">
      <c r="A144" s="11"/>
      <c r="B144" s="19">
        <f t="shared" si="13"/>
        <v>129</v>
      </c>
      <c r="C144" s="18">
        <f t="shared" ref="C144:C207" si="14">IF(Loan_Not_Paid*Values_Entered,Payment_Date,"")</f>
        <v>46054</v>
      </c>
      <c r="D144" s="33">
        <f t="shared" ref="D144:D207" si="15">IF(Loan_Not_Paid*Values_Entered,Beginning_Balance,"")</f>
        <v>1598002840.8396177</v>
      </c>
      <c r="E144" s="33">
        <f t="shared" ref="E144:E207" si="16">IF(Loan_Not_Paid*Values_Entered,Monthly_Payment,"")</f>
        <v>22002493.507687379</v>
      </c>
      <c r="F144" s="33">
        <f t="shared" ref="F144:F207" si="17">IF(Loan_Not_Paid*Values_Entered,Principal,"")</f>
        <v>8685803.1673572771</v>
      </c>
      <c r="G144" s="33">
        <f t="shared" ref="G144:G207" si="18">IF(Loan_Not_Paid*Values_Entered,Interest,"")</f>
        <v>13316690.3403301</v>
      </c>
      <c r="H144" s="34">
        <f t="shared" ref="H144:H207" si="19">IF(Loan_Not_Paid*Values_Entered,Ending_Balance,"")</f>
        <v>1589317037.6722612</v>
      </c>
    </row>
    <row r="145" spans="1:8" x14ac:dyDescent="0.15">
      <c r="A145" s="11"/>
      <c r="B145" s="19">
        <f t="shared" ref="B145:B208" si="20">IF(Loan_Not_Paid*Values_Entered,Payment_Number,"")</f>
        <v>130</v>
      </c>
      <c r="C145" s="18">
        <f t="shared" si="14"/>
        <v>46082</v>
      </c>
      <c r="D145" s="33">
        <f t="shared" si="15"/>
        <v>1589317037.6722612</v>
      </c>
      <c r="E145" s="33">
        <f t="shared" si="16"/>
        <v>22002493.507687379</v>
      </c>
      <c r="F145" s="33">
        <f t="shared" si="17"/>
        <v>8758184.8604185879</v>
      </c>
      <c r="G145" s="33">
        <f t="shared" si="18"/>
        <v>13244308.647268791</v>
      </c>
      <c r="H145" s="34">
        <f t="shared" si="19"/>
        <v>1580558852.811842</v>
      </c>
    </row>
    <row r="146" spans="1:8" x14ac:dyDescent="0.15">
      <c r="A146" s="11"/>
      <c r="B146" s="19">
        <f t="shared" si="20"/>
        <v>131</v>
      </c>
      <c r="C146" s="18">
        <f t="shared" si="14"/>
        <v>46113</v>
      </c>
      <c r="D146" s="33">
        <f t="shared" si="15"/>
        <v>1580558852.811842</v>
      </c>
      <c r="E146" s="33">
        <f t="shared" si="16"/>
        <v>22002493.507687379</v>
      </c>
      <c r="F146" s="33">
        <f t="shared" si="17"/>
        <v>8831169.7342554107</v>
      </c>
      <c r="G146" s="33">
        <f t="shared" si="18"/>
        <v>13171323.773431968</v>
      </c>
      <c r="H146" s="34">
        <f t="shared" si="19"/>
        <v>1571727683.0775862</v>
      </c>
    </row>
    <row r="147" spans="1:8" x14ac:dyDescent="0.15">
      <c r="A147" s="11"/>
      <c r="B147" s="19">
        <f t="shared" si="20"/>
        <v>132</v>
      </c>
      <c r="C147" s="18">
        <f t="shared" si="14"/>
        <v>46143</v>
      </c>
      <c r="D147" s="33">
        <f t="shared" si="15"/>
        <v>1571727683.0775862</v>
      </c>
      <c r="E147" s="33">
        <f t="shared" si="16"/>
        <v>22002493.507687379</v>
      </c>
      <c r="F147" s="33">
        <f t="shared" si="17"/>
        <v>8904762.8153742049</v>
      </c>
      <c r="G147" s="33">
        <f t="shared" si="18"/>
        <v>13097730.692313172</v>
      </c>
      <c r="H147" s="34">
        <f t="shared" si="19"/>
        <v>1562822920.2622128</v>
      </c>
    </row>
    <row r="148" spans="1:8" x14ac:dyDescent="0.15">
      <c r="A148" s="11"/>
      <c r="B148" s="19">
        <f t="shared" si="20"/>
        <v>133</v>
      </c>
      <c r="C148" s="18">
        <f t="shared" si="14"/>
        <v>46174</v>
      </c>
      <c r="D148" s="33">
        <f t="shared" si="15"/>
        <v>1562822920.2622128</v>
      </c>
      <c r="E148" s="33">
        <f t="shared" si="16"/>
        <v>22002493.507687379</v>
      </c>
      <c r="F148" s="33">
        <f t="shared" si="17"/>
        <v>8978969.1721689906</v>
      </c>
      <c r="G148" s="33">
        <f t="shared" si="18"/>
        <v>13023524.335518388</v>
      </c>
      <c r="H148" s="34">
        <f t="shared" si="19"/>
        <v>1553843951.090044</v>
      </c>
    </row>
    <row r="149" spans="1:8" x14ac:dyDescent="0.15">
      <c r="A149" s="11"/>
      <c r="B149" s="19">
        <f t="shared" si="20"/>
        <v>134</v>
      </c>
      <c r="C149" s="18">
        <f t="shared" si="14"/>
        <v>46204</v>
      </c>
      <c r="D149" s="33">
        <f t="shared" si="15"/>
        <v>1553843951.090044</v>
      </c>
      <c r="E149" s="33">
        <f t="shared" si="16"/>
        <v>22002493.507687379</v>
      </c>
      <c r="F149" s="33">
        <f t="shared" si="17"/>
        <v>9053793.9152703974</v>
      </c>
      <c r="G149" s="33">
        <f t="shared" si="18"/>
        <v>12948699.592416979</v>
      </c>
      <c r="H149" s="34">
        <f t="shared" si="19"/>
        <v>1544790157.1747732</v>
      </c>
    </row>
    <row r="150" spans="1:8" x14ac:dyDescent="0.15">
      <c r="A150" s="11"/>
      <c r="B150" s="19">
        <f t="shared" si="20"/>
        <v>135</v>
      </c>
      <c r="C150" s="18">
        <f t="shared" si="14"/>
        <v>46235</v>
      </c>
      <c r="D150" s="33">
        <f t="shared" si="15"/>
        <v>1544790157.1747732</v>
      </c>
      <c r="E150" s="33">
        <f t="shared" si="16"/>
        <v>22002493.507687379</v>
      </c>
      <c r="F150" s="33">
        <f t="shared" si="17"/>
        <v>9129242.1978976503</v>
      </c>
      <c r="G150" s="33">
        <f t="shared" si="18"/>
        <v>12873251.309789727</v>
      </c>
      <c r="H150" s="34">
        <f t="shared" si="19"/>
        <v>1535660914.9768763</v>
      </c>
    </row>
    <row r="151" spans="1:8" x14ac:dyDescent="0.15">
      <c r="A151" s="11"/>
      <c r="B151" s="19">
        <f t="shared" si="20"/>
        <v>136</v>
      </c>
      <c r="C151" s="18">
        <f t="shared" si="14"/>
        <v>46266</v>
      </c>
      <c r="D151" s="33">
        <f t="shared" si="15"/>
        <v>1535660914.9768763</v>
      </c>
      <c r="E151" s="33">
        <f t="shared" si="16"/>
        <v>22002493.507687379</v>
      </c>
      <c r="F151" s="33">
        <f t="shared" si="17"/>
        <v>9205319.2162134647</v>
      </c>
      <c r="G151" s="33">
        <f t="shared" si="18"/>
        <v>12797174.291473914</v>
      </c>
      <c r="H151" s="34">
        <f t="shared" si="19"/>
        <v>1526455595.7606621</v>
      </c>
    </row>
    <row r="152" spans="1:8" x14ac:dyDescent="0.15">
      <c r="A152" s="11"/>
      <c r="B152" s="19">
        <f t="shared" si="20"/>
        <v>137</v>
      </c>
      <c r="C152" s="18">
        <f t="shared" si="14"/>
        <v>46296</v>
      </c>
      <c r="D152" s="33">
        <f t="shared" si="15"/>
        <v>1526455595.7606621</v>
      </c>
      <c r="E152" s="33">
        <f t="shared" si="16"/>
        <v>22002493.507687379</v>
      </c>
      <c r="F152" s="33">
        <f t="shared" si="17"/>
        <v>9282030.2096819095</v>
      </c>
      <c r="G152" s="33">
        <f t="shared" si="18"/>
        <v>12720463.298005467</v>
      </c>
      <c r="H152" s="34">
        <f t="shared" si="19"/>
        <v>1517173565.5509806</v>
      </c>
    </row>
    <row r="153" spans="1:8" x14ac:dyDescent="0.15">
      <c r="A153" s="11"/>
      <c r="B153" s="19">
        <f t="shared" si="20"/>
        <v>138</v>
      </c>
      <c r="C153" s="18">
        <f t="shared" si="14"/>
        <v>46327</v>
      </c>
      <c r="D153" s="33">
        <f t="shared" si="15"/>
        <v>1517173565.5509806</v>
      </c>
      <c r="E153" s="33">
        <f t="shared" si="16"/>
        <v>22002493.507687379</v>
      </c>
      <c r="F153" s="33">
        <f t="shared" si="17"/>
        <v>9359380.4614292588</v>
      </c>
      <c r="G153" s="33">
        <f t="shared" si="18"/>
        <v>12643113.04625812</v>
      </c>
      <c r="H153" s="34">
        <f t="shared" si="19"/>
        <v>1507814185.089551</v>
      </c>
    </row>
    <row r="154" spans="1:8" x14ac:dyDescent="0.15">
      <c r="A154" s="11"/>
      <c r="B154" s="19">
        <f t="shared" si="20"/>
        <v>139</v>
      </c>
      <c r="C154" s="18">
        <f t="shared" si="14"/>
        <v>46357</v>
      </c>
      <c r="D154" s="33">
        <f t="shared" si="15"/>
        <v>1507814185.089551</v>
      </c>
      <c r="E154" s="33">
        <f t="shared" si="16"/>
        <v>22002493.507687379</v>
      </c>
      <c r="F154" s="33">
        <f t="shared" si="17"/>
        <v>9437375.2986078355</v>
      </c>
      <c r="G154" s="33">
        <f t="shared" si="18"/>
        <v>12565118.209079541</v>
      </c>
      <c r="H154" s="34">
        <f t="shared" si="19"/>
        <v>1498376809.7909431</v>
      </c>
    </row>
    <row r="155" spans="1:8" x14ac:dyDescent="0.15">
      <c r="A155" s="11"/>
      <c r="B155" s="19">
        <f t="shared" si="20"/>
        <v>140</v>
      </c>
      <c r="C155" s="18">
        <f t="shared" si="14"/>
        <v>46388</v>
      </c>
      <c r="D155" s="33">
        <f t="shared" si="15"/>
        <v>1498376809.7909431</v>
      </c>
      <c r="E155" s="33">
        <f t="shared" si="16"/>
        <v>22002493.507687379</v>
      </c>
      <c r="F155" s="33">
        <f t="shared" si="17"/>
        <v>9516020.0927629005</v>
      </c>
      <c r="G155" s="33">
        <f t="shared" si="18"/>
        <v>12486473.414924476</v>
      </c>
      <c r="H155" s="34">
        <f t="shared" si="19"/>
        <v>1488860789.6981812</v>
      </c>
    </row>
    <row r="156" spans="1:8" x14ac:dyDescent="0.15">
      <c r="A156" s="11"/>
      <c r="B156" s="19">
        <f t="shared" si="20"/>
        <v>141</v>
      </c>
      <c r="C156" s="18">
        <f t="shared" si="14"/>
        <v>46419</v>
      </c>
      <c r="D156" s="33">
        <f t="shared" si="15"/>
        <v>1488860789.6981812</v>
      </c>
      <c r="E156" s="33">
        <f t="shared" si="16"/>
        <v>22002493.507687379</v>
      </c>
      <c r="F156" s="33">
        <f t="shared" si="17"/>
        <v>9595320.2602025941</v>
      </c>
      <c r="G156" s="33">
        <f t="shared" si="18"/>
        <v>12407173.247484783</v>
      </c>
      <c r="H156" s="34">
        <f t="shared" si="19"/>
        <v>1479265469.4379787</v>
      </c>
    </row>
    <row r="157" spans="1:8" x14ac:dyDescent="0.15">
      <c r="A157" s="11"/>
      <c r="B157" s="19">
        <f t="shared" si="20"/>
        <v>142</v>
      </c>
      <c r="C157" s="18">
        <f t="shared" si="14"/>
        <v>46447</v>
      </c>
      <c r="D157" s="33">
        <f t="shared" si="15"/>
        <v>1479265469.4379787</v>
      </c>
      <c r="E157" s="33">
        <f t="shared" si="16"/>
        <v>22002493.507687379</v>
      </c>
      <c r="F157" s="33">
        <f t="shared" si="17"/>
        <v>9675281.2623709477</v>
      </c>
      <c r="G157" s="33">
        <f t="shared" si="18"/>
        <v>12327212.245316427</v>
      </c>
      <c r="H157" s="34">
        <f t="shared" si="19"/>
        <v>1469590188.1756067</v>
      </c>
    </row>
    <row r="158" spans="1:8" x14ac:dyDescent="0.15">
      <c r="A158" s="11"/>
      <c r="B158" s="19">
        <f t="shared" si="20"/>
        <v>143</v>
      </c>
      <c r="C158" s="18">
        <f t="shared" si="14"/>
        <v>46478</v>
      </c>
      <c r="D158" s="33">
        <f t="shared" si="15"/>
        <v>1469590188.1756067</v>
      </c>
      <c r="E158" s="33">
        <f t="shared" si="16"/>
        <v>22002493.507687379</v>
      </c>
      <c r="F158" s="33">
        <f t="shared" si="17"/>
        <v>9755908.6062240396</v>
      </c>
      <c r="G158" s="33">
        <f t="shared" si="18"/>
        <v>12246584.901463337</v>
      </c>
      <c r="H158" s="34">
        <f t="shared" si="19"/>
        <v>1459834279.5693836</v>
      </c>
    </row>
    <row r="159" spans="1:8" x14ac:dyDescent="0.15">
      <c r="A159" s="11"/>
      <c r="B159" s="19">
        <f t="shared" si="20"/>
        <v>144</v>
      </c>
      <c r="C159" s="18">
        <f t="shared" si="14"/>
        <v>46508</v>
      </c>
      <c r="D159" s="33">
        <f t="shared" si="15"/>
        <v>1459834279.5693836</v>
      </c>
      <c r="E159" s="33">
        <f t="shared" si="16"/>
        <v>22002493.507687379</v>
      </c>
      <c r="F159" s="33">
        <f t="shared" si="17"/>
        <v>9837207.8446092382</v>
      </c>
      <c r="G159" s="33">
        <f t="shared" si="18"/>
        <v>12165285.663078139</v>
      </c>
      <c r="H159" s="34">
        <f t="shared" si="19"/>
        <v>1449997071.7247734</v>
      </c>
    </row>
    <row r="160" spans="1:8" x14ac:dyDescent="0.15">
      <c r="A160" s="11"/>
      <c r="B160" s="19">
        <f t="shared" si="20"/>
        <v>145</v>
      </c>
      <c r="C160" s="18">
        <f t="shared" si="14"/>
        <v>46539</v>
      </c>
      <c r="D160" s="33">
        <f t="shared" si="15"/>
        <v>1449997071.7247734</v>
      </c>
      <c r="E160" s="33">
        <f t="shared" si="16"/>
        <v>22002493.507687379</v>
      </c>
      <c r="F160" s="33">
        <f t="shared" si="17"/>
        <v>9919184.5766476486</v>
      </c>
      <c r="G160" s="33">
        <f t="shared" si="18"/>
        <v>12083308.931039728</v>
      </c>
      <c r="H160" s="34">
        <f t="shared" si="19"/>
        <v>1440077887.1481276</v>
      </c>
    </row>
    <row r="161" spans="1:8" x14ac:dyDescent="0.15">
      <c r="A161" s="11"/>
      <c r="B161" s="19">
        <f t="shared" si="20"/>
        <v>146</v>
      </c>
      <c r="C161" s="18">
        <f t="shared" si="14"/>
        <v>46569</v>
      </c>
      <c r="D161" s="33">
        <f t="shared" si="15"/>
        <v>1440077887.1481276</v>
      </c>
      <c r="E161" s="33">
        <f t="shared" si="16"/>
        <v>22002493.507687379</v>
      </c>
      <c r="F161" s="33">
        <f t="shared" si="17"/>
        <v>10001844.448119713</v>
      </c>
      <c r="G161" s="33">
        <f t="shared" si="18"/>
        <v>12000649.059567664</v>
      </c>
      <c r="H161" s="34">
        <f t="shared" si="19"/>
        <v>1430076042.7000074</v>
      </c>
    </row>
    <row r="162" spans="1:8" x14ac:dyDescent="0.15">
      <c r="A162" s="11"/>
      <c r="B162" s="19">
        <f t="shared" si="20"/>
        <v>147</v>
      </c>
      <c r="C162" s="18">
        <f t="shared" si="14"/>
        <v>46600</v>
      </c>
      <c r="D162" s="33">
        <f t="shared" si="15"/>
        <v>1430076042.7000074</v>
      </c>
      <c r="E162" s="33">
        <f t="shared" si="16"/>
        <v>22002493.507687379</v>
      </c>
      <c r="F162" s="33">
        <f t="shared" si="17"/>
        <v>10085193.151854044</v>
      </c>
      <c r="G162" s="33">
        <f t="shared" si="18"/>
        <v>11917300.355833333</v>
      </c>
      <c r="H162" s="34">
        <f t="shared" si="19"/>
        <v>1419990849.548152</v>
      </c>
    </row>
    <row r="163" spans="1:8" x14ac:dyDescent="0.15">
      <c r="A163" s="11"/>
      <c r="B163" s="19">
        <f t="shared" si="20"/>
        <v>148</v>
      </c>
      <c r="C163" s="18">
        <f t="shared" si="14"/>
        <v>46631</v>
      </c>
      <c r="D163" s="33">
        <f t="shared" si="15"/>
        <v>1419990849.548152</v>
      </c>
      <c r="E163" s="33">
        <f t="shared" si="16"/>
        <v>22002493.507687379</v>
      </c>
      <c r="F163" s="33">
        <f t="shared" si="17"/>
        <v>10169236.428119494</v>
      </c>
      <c r="G163" s="33">
        <f t="shared" si="18"/>
        <v>11833257.079567883</v>
      </c>
      <c r="H163" s="34">
        <f t="shared" si="19"/>
        <v>1409821613.1200342</v>
      </c>
    </row>
    <row r="164" spans="1:8" x14ac:dyDescent="0.15">
      <c r="A164" s="11"/>
      <c r="B164" s="19">
        <f t="shared" si="20"/>
        <v>149</v>
      </c>
      <c r="C164" s="18">
        <f t="shared" si="14"/>
        <v>46661</v>
      </c>
      <c r="D164" s="33">
        <f t="shared" si="15"/>
        <v>1409821613.1200342</v>
      </c>
      <c r="E164" s="33">
        <f t="shared" si="16"/>
        <v>22002493.507687379</v>
      </c>
      <c r="F164" s="33">
        <f t="shared" si="17"/>
        <v>10253980.06502049</v>
      </c>
      <c r="G164" s="33">
        <f t="shared" si="18"/>
        <v>11748513.442666888</v>
      </c>
      <c r="H164" s="34">
        <f t="shared" si="19"/>
        <v>1399567633.0550137</v>
      </c>
    </row>
    <row r="165" spans="1:8" x14ac:dyDescent="0.15">
      <c r="A165" s="11"/>
      <c r="B165" s="19">
        <f t="shared" si="20"/>
        <v>150</v>
      </c>
      <c r="C165" s="18">
        <f t="shared" si="14"/>
        <v>46692</v>
      </c>
      <c r="D165" s="33">
        <f t="shared" si="15"/>
        <v>1399567633.0550137</v>
      </c>
      <c r="E165" s="33">
        <f t="shared" si="16"/>
        <v>22002493.507687379</v>
      </c>
      <c r="F165" s="33">
        <f t="shared" si="17"/>
        <v>10339429.89889566</v>
      </c>
      <c r="G165" s="33">
        <f t="shared" si="18"/>
        <v>11663063.608791716</v>
      </c>
      <c r="H165" s="34">
        <f t="shared" si="19"/>
        <v>1389228203.1561174</v>
      </c>
    </row>
    <row r="166" spans="1:8" x14ac:dyDescent="0.15">
      <c r="A166" s="11"/>
      <c r="B166" s="19">
        <f t="shared" si="20"/>
        <v>151</v>
      </c>
      <c r="C166" s="18">
        <f t="shared" si="14"/>
        <v>46722</v>
      </c>
      <c r="D166" s="33">
        <f t="shared" si="15"/>
        <v>1389228203.1561174</v>
      </c>
      <c r="E166" s="33">
        <f t="shared" si="16"/>
        <v>22002493.507687379</v>
      </c>
      <c r="F166" s="33">
        <f t="shared" si="17"/>
        <v>10425591.814719792</v>
      </c>
      <c r="G166" s="33">
        <f t="shared" si="18"/>
        <v>11576901.692967586</v>
      </c>
      <c r="H166" s="34">
        <f t="shared" si="19"/>
        <v>1378802611.3413982</v>
      </c>
    </row>
    <row r="167" spans="1:8" x14ac:dyDescent="0.15">
      <c r="A167" s="11"/>
      <c r="B167" s="19">
        <f t="shared" si="20"/>
        <v>152</v>
      </c>
      <c r="C167" s="18">
        <f t="shared" si="14"/>
        <v>46753</v>
      </c>
      <c r="D167" s="33">
        <f t="shared" si="15"/>
        <v>1378802611.3413982</v>
      </c>
      <c r="E167" s="33">
        <f t="shared" si="16"/>
        <v>22002493.507687379</v>
      </c>
      <c r="F167" s="33">
        <f t="shared" si="17"/>
        <v>10512471.746509125</v>
      </c>
      <c r="G167" s="33">
        <f t="shared" si="18"/>
        <v>11490021.761178253</v>
      </c>
      <c r="H167" s="34">
        <f t="shared" si="19"/>
        <v>1368290139.5948877</v>
      </c>
    </row>
    <row r="168" spans="1:8" x14ac:dyDescent="0.15">
      <c r="A168" s="11"/>
      <c r="B168" s="19">
        <f t="shared" si="20"/>
        <v>153</v>
      </c>
      <c r="C168" s="18">
        <f t="shared" si="14"/>
        <v>46784</v>
      </c>
      <c r="D168" s="33">
        <f t="shared" si="15"/>
        <v>1368290139.5948877</v>
      </c>
      <c r="E168" s="33">
        <f t="shared" si="16"/>
        <v>22002493.507687379</v>
      </c>
      <c r="F168" s="33">
        <f t="shared" si="17"/>
        <v>10600075.677730033</v>
      </c>
      <c r="G168" s="33">
        <f t="shared" si="18"/>
        <v>11402417.829957344</v>
      </c>
      <c r="H168" s="34">
        <f t="shared" si="19"/>
        <v>1357690063.91716</v>
      </c>
    </row>
    <row r="169" spans="1:8" x14ac:dyDescent="0.15">
      <c r="A169" s="11"/>
      <c r="B169" s="19">
        <f t="shared" si="20"/>
        <v>154</v>
      </c>
      <c r="C169" s="18">
        <f t="shared" si="14"/>
        <v>46813</v>
      </c>
      <c r="D169" s="33">
        <f t="shared" si="15"/>
        <v>1357690063.91716</v>
      </c>
      <c r="E169" s="33">
        <f t="shared" si="16"/>
        <v>22002493.507687379</v>
      </c>
      <c r="F169" s="33">
        <f t="shared" si="17"/>
        <v>10688409.641711116</v>
      </c>
      <c r="G169" s="33">
        <f t="shared" si="18"/>
        <v>11314083.865976263</v>
      </c>
      <c r="H169" s="34">
        <f t="shared" si="19"/>
        <v>1347001654.2754478</v>
      </c>
    </row>
    <row r="170" spans="1:8" x14ac:dyDescent="0.15">
      <c r="A170" s="11"/>
      <c r="B170" s="19">
        <f t="shared" si="20"/>
        <v>155</v>
      </c>
      <c r="C170" s="18">
        <f t="shared" si="14"/>
        <v>46844</v>
      </c>
      <c r="D170" s="33">
        <f t="shared" si="15"/>
        <v>1347001654.2754478</v>
      </c>
      <c r="E170" s="33">
        <f t="shared" si="16"/>
        <v>22002493.507687379</v>
      </c>
      <c r="F170" s="33">
        <f t="shared" si="17"/>
        <v>10777479.72205871</v>
      </c>
      <c r="G170" s="33">
        <f t="shared" si="18"/>
        <v>11225013.785628669</v>
      </c>
      <c r="H170" s="34">
        <f t="shared" si="19"/>
        <v>1336224174.5533886</v>
      </c>
    </row>
    <row r="171" spans="1:8" x14ac:dyDescent="0.15">
      <c r="A171" s="11"/>
      <c r="B171" s="19">
        <f t="shared" si="20"/>
        <v>156</v>
      </c>
      <c r="C171" s="18">
        <f t="shared" si="14"/>
        <v>46874</v>
      </c>
      <c r="D171" s="33">
        <f t="shared" si="15"/>
        <v>1336224174.5533886</v>
      </c>
      <c r="E171" s="33">
        <f t="shared" si="16"/>
        <v>22002493.507687379</v>
      </c>
      <c r="F171" s="33">
        <f t="shared" si="17"/>
        <v>10867292.053075863</v>
      </c>
      <c r="G171" s="33">
        <f t="shared" si="18"/>
        <v>11135201.454611514</v>
      </c>
      <c r="H171" s="34">
        <f t="shared" si="19"/>
        <v>1325356882.5003138</v>
      </c>
    </row>
    <row r="172" spans="1:8" x14ac:dyDescent="0.15">
      <c r="A172" s="11"/>
      <c r="B172" s="19">
        <f t="shared" si="20"/>
        <v>157</v>
      </c>
      <c r="C172" s="18">
        <f t="shared" si="14"/>
        <v>46905</v>
      </c>
      <c r="D172" s="33">
        <f t="shared" si="15"/>
        <v>1325356882.5003138</v>
      </c>
      <c r="E172" s="33">
        <f t="shared" si="16"/>
        <v>22002493.507687379</v>
      </c>
      <c r="F172" s="33">
        <f t="shared" si="17"/>
        <v>10957852.820184831</v>
      </c>
      <c r="G172" s="33">
        <f t="shared" si="18"/>
        <v>11044640.687502546</v>
      </c>
      <c r="H172" s="34">
        <f t="shared" si="19"/>
        <v>1314399029.6801291</v>
      </c>
    </row>
    <row r="173" spans="1:8" x14ac:dyDescent="0.15">
      <c r="A173" s="11"/>
      <c r="B173" s="19">
        <f t="shared" si="20"/>
        <v>158</v>
      </c>
      <c r="C173" s="18">
        <f t="shared" si="14"/>
        <v>46935</v>
      </c>
      <c r="D173" s="33">
        <f t="shared" si="15"/>
        <v>1314399029.6801291</v>
      </c>
      <c r="E173" s="33">
        <f t="shared" si="16"/>
        <v>22002493.507687379</v>
      </c>
      <c r="F173" s="33">
        <f t="shared" si="17"/>
        <v>11049168.260353036</v>
      </c>
      <c r="G173" s="33">
        <f t="shared" si="18"/>
        <v>10953325.247334341</v>
      </c>
      <c r="H173" s="34">
        <f t="shared" si="19"/>
        <v>1303349861.419776</v>
      </c>
    </row>
    <row r="174" spans="1:8" x14ac:dyDescent="0.15">
      <c r="A174" s="11"/>
      <c r="B174" s="19">
        <f t="shared" si="20"/>
        <v>159</v>
      </c>
      <c r="C174" s="18">
        <f t="shared" si="14"/>
        <v>46966</v>
      </c>
      <c r="D174" s="33">
        <f t="shared" si="15"/>
        <v>1303349861.419776</v>
      </c>
      <c r="E174" s="33">
        <f t="shared" si="16"/>
        <v>22002493.507687379</v>
      </c>
      <c r="F174" s="33">
        <f t="shared" si="17"/>
        <v>11141244.662522646</v>
      </c>
      <c r="G174" s="33">
        <f t="shared" si="18"/>
        <v>10861248.845164731</v>
      </c>
      <c r="H174" s="34">
        <f t="shared" si="19"/>
        <v>1292208616.7572536</v>
      </c>
    </row>
    <row r="175" spans="1:8" x14ac:dyDescent="0.15">
      <c r="A175" s="11"/>
      <c r="B175" s="19">
        <f t="shared" si="20"/>
        <v>160</v>
      </c>
      <c r="C175" s="18">
        <f t="shared" si="14"/>
        <v>46997</v>
      </c>
      <c r="D175" s="33">
        <f t="shared" si="15"/>
        <v>1292208616.7572536</v>
      </c>
      <c r="E175" s="33">
        <f t="shared" si="16"/>
        <v>22002493.507687379</v>
      </c>
      <c r="F175" s="33">
        <f t="shared" si="17"/>
        <v>11234088.368043667</v>
      </c>
      <c r="G175" s="33">
        <f t="shared" si="18"/>
        <v>10768405.13964371</v>
      </c>
      <c r="H175" s="34">
        <f t="shared" si="19"/>
        <v>1280974528.3892107</v>
      </c>
    </row>
    <row r="176" spans="1:8" x14ac:dyDescent="0.15">
      <c r="A176" s="11"/>
      <c r="B176" s="19">
        <f t="shared" si="20"/>
        <v>161</v>
      </c>
      <c r="C176" s="18">
        <f t="shared" si="14"/>
        <v>47027</v>
      </c>
      <c r="D176" s="33">
        <f t="shared" si="15"/>
        <v>1280974528.3892107</v>
      </c>
      <c r="E176" s="33">
        <f t="shared" si="16"/>
        <v>22002493.507687379</v>
      </c>
      <c r="F176" s="33">
        <f t="shared" si="17"/>
        <v>11327705.771110697</v>
      </c>
      <c r="G176" s="33">
        <f t="shared" si="18"/>
        <v>10674787.73657668</v>
      </c>
      <c r="H176" s="34">
        <f t="shared" si="19"/>
        <v>1269646822.6181011</v>
      </c>
    </row>
    <row r="177" spans="1:8" x14ac:dyDescent="0.15">
      <c r="A177" s="11"/>
      <c r="B177" s="19">
        <f t="shared" si="20"/>
        <v>162</v>
      </c>
      <c r="C177" s="18">
        <f t="shared" si="14"/>
        <v>47058</v>
      </c>
      <c r="D177" s="33">
        <f t="shared" si="15"/>
        <v>1269646822.6181011</v>
      </c>
      <c r="E177" s="33">
        <f t="shared" si="16"/>
        <v>22002493.507687379</v>
      </c>
      <c r="F177" s="33">
        <f t="shared" si="17"/>
        <v>11422103.319203287</v>
      </c>
      <c r="G177" s="33">
        <f t="shared" si="18"/>
        <v>10580390.188484088</v>
      </c>
      <c r="H177" s="34">
        <f t="shared" si="19"/>
        <v>1258224719.2988977</v>
      </c>
    </row>
    <row r="178" spans="1:8" x14ac:dyDescent="0.15">
      <c r="A178" s="11"/>
      <c r="B178" s="19">
        <f t="shared" si="20"/>
        <v>163</v>
      </c>
      <c r="C178" s="18">
        <f t="shared" si="14"/>
        <v>47088</v>
      </c>
      <c r="D178" s="33">
        <f t="shared" si="15"/>
        <v>1258224719.2988977</v>
      </c>
      <c r="E178" s="33">
        <f t="shared" si="16"/>
        <v>22002493.507687379</v>
      </c>
      <c r="F178" s="33">
        <f t="shared" si="17"/>
        <v>11517287.513529982</v>
      </c>
      <c r="G178" s="33">
        <f t="shared" si="18"/>
        <v>10485205.994157398</v>
      </c>
      <c r="H178" s="34">
        <f t="shared" si="19"/>
        <v>1246707431.785368</v>
      </c>
    </row>
    <row r="179" spans="1:8" x14ac:dyDescent="0.15">
      <c r="A179" s="11"/>
      <c r="B179" s="19">
        <f t="shared" si="20"/>
        <v>164</v>
      </c>
      <c r="C179" s="18">
        <f t="shared" si="14"/>
        <v>47119</v>
      </c>
      <c r="D179" s="33">
        <f t="shared" si="15"/>
        <v>1246707431.785368</v>
      </c>
      <c r="E179" s="33">
        <f t="shared" si="16"/>
        <v>22002493.507687379</v>
      </c>
      <c r="F179" s="33">
        <f t="shared" si="17"/>
        <v>11613264.909476066</v>
      </c>
      <c r="G179" s="33">
        <f t="shared" si="18"/>
        <v>10389228.598211313</v>
      </c>
      <c r="H179" s="34">
        <f t="shared" si="19"/>
        <v>1235094166.8758888</v>
      </c>
    </row>
    <row r="180" spans="1:8" x14ac:dyDescent="0.15">
      <c r="A180" s="11"/>
      <c r="B180" s="19">
        <f t="shared" si="20"/>
        <v>165</v>
      </c>
      <c r="C180" s="18">
        <f t="shared" si="14"/>
        <v>47150</v>
      </c>
      <c r="D180" s="33">
        <f t="shared" si="15"/>
        <v>1235094166.8758888</v>
      </c>
      <c r="E180" s="33">
        <f t="shared" si="16"/>
        <v>22002493.507687379</v>
      </c>
      <c r="F180" s="33">
        <f t="shared" si="17"/>
        <v>11710042.117055032</v>
      </c>
      <c r="G180" s="33">
        <f t="shared" si="18"/>
        <v>10292451.390632344</v>
      </c>
      <c r="H180" s="34">
        <f t="shared" si="19"/>
        <v>1223384124.7588367</v>
      </c>
    </row>
    <row r="181" spans="1:8" x14ac:dyDescent="0.15">
      <c r="A181" s="11"/>
      <c r="B181" s="19">
        <f t="shared" si="20"/>
        <v>166</v>
      </c>
      <c r="C181" s="18">
        <f t="shared" si="14"/>
        <v>47178</v>
      </c>
      <c r="D181" s="33">
        <f t="shared" si="15"/>
        <v>1223384124.7588367</v>
      </c>
      <c r="E181" s="33">
        <f t="shared" si="16"/>
        <v>22002493.507687379</v>
      </c>
      <c r="F181" s="33">
        <f t="shared" si="17"/>
        <v>11807625.801363826</v>
      </c>
      <c r="G181" s="33">
        <f t="shared" si="18"/>
        <v>10194867.706323557</v>
      </c>
      <c r="H181" s="34">
        <f t="shared" si="19"/>
        <v>1211576498.9574728</v>
      </c>
    </row>
    <row r="182" spans="1:8" x14ac:dyDescent="0.15">
      <c r="A182" s="11"/>
      <c r="B182" s="19">
        <f t="shared" si="20"/>
        <v>167</v>
      </c>
      <c r="C182" s="18">
        <f t="shared" si="14"/>
        <v>47209</v>
      </c>
      <c r="D182" s="33">
        <f t="shared" si="15"/>
        <v>1211576498.9574728</v>
      </c>
      <c r="E182" s="33">
        <f t="shared" si="16"/>
        <v>22002493.507687379</v>
      </c>
      <c r="F182" s="33">
        <f t="shared" si="17"/>
        <v>11906022.683041856</v>
      </c>
      <c r="G182" s="33">
        <f t="shared" si="18"/>
        <v>10096470.824645521</v>
      </c>
      <c r="H182" s="34">
        <f t="shared" si="19"/>
        <v>1199670476.2744303</v>
      </c>
    </row>
    <row r="183" spans="1:8" x14ac:dyDescent="0.15">
      <c r="A183" s="11"/>
      <c r="B183" s="19">
        <f t="shared" si="20"/>
        <v>168</v>
      </c>
      <c r="C183" s="18">
        <f t="shared" si="14"/>
        <v>47239</v>
      </c>
      <c r="D183" s="33">
        <f t="shared" si="15"/>
        <v>1199670476.2744303</v>
      </c>
      <c r="E183" s="33">
        <f t="shared" si="16"/>
        <v>22002493.507687379</v>
      </c>
      <c r="F183" s="33">
        <f t="shared" si="17"/>
        <v>12005239.538733872</v>
      </c>
      <c r="G183" s="33">
        <f t="shared" si="18"/>
        <v>9997253.9689535052</v>
      </c>
      <c r="H183" s="34">
        <f t="shared" si="19"/>
        <v>1187665236.7356968</v>
      </c>
    </row>
    <row r="184" spans="1:8" x14ac:dyDescent="0.15">
      <c r="A184" s="11"/>
      <c r="B184" s="19">
        <f t="shared" si="20"/>
        <v>169</v>
      </c>
      <c r="C184" s="18">
        <f t="shared" si="14"/>
        <v>47270</v>
      </c>
      <c r="D184" s="33">
        <f t="shared" si="15"/>
        <v>1187665236.7356968</v>
      </c>
      <c r="E184" s="33">
        <f t="shared" si="16"/>
        <v>22002493.507687379</v>
      </c>
      <c r="F184" s="33">
        <f t="shared" si="17"/>
        <v>12105283.201556653</v>
      </c>
      <c r="G184" s="33">
        <f t="shared" si="18"/>
        <v>9897210.3061307259</v>
      </c>
      <c r="H184" s="34">
        <f t="shared" si="19"/>
        <v>1175559953.5341396</v>
      </c>
    </row>
    <row r="185" spans="1:8" x14ac:dyDescent="0.15">
      <c r="A185" s="11"/>
      <c r="B185" s="19">
        <f t="shared" si="20"/>
        <v>170</v>
      </c>
      <c r="C185" s="18">
        <f t="shared" si="14"/>
        <v>47300</v>
      </c>
      <c r="D185" s="33">
        <f t="shared" si="15"/>
        <v>1175559953.5341396</v>
      </c>
      <c r="E185" s="33">
        <f t="shared" si="16"/>
        <v>22002493.507687379</v>
      </c>
      <c r="F185" s="33">
        <f t="shared" si="17"/>
        <v>12206160.561569626</v>
      </c>
      <c r="G185" s="33">
        <f t="shared" si="18"/>
        <v>9796332.9461177513</v>
      </c>
      <c r="H185" s="34">
        <f t="shared" si="19"/>
        <v>1163353792.9725704</v>
      </c>
    </row>
    <row r="186" spans="1:8" x14ac:dyDescent="0.15">
      <c r="A186" s="11"/>
      <c r="B186" s="19">
        <f t="shared" si="20"/>
        <v>171</v>
      </c>
      <c r="C186" s="18">
        <f t="shared" si="14"/>
        <v>47331</v>
      </c>
      <c r="D186" s="33">
        <f t="shared" si="15"/>
        <v>1163353792.9725704</v>
      </c>
      <c r="E186" s="33">
        <f t="shared" si="16"/>
        <v>22002493.507687379</v>
      </c>
      <c r="F186" s="33">
        <f t="shared" si="17"/>
        <v>12307878.566249372</v>
      </c>
      <c r="G186" s="33">
        <f t="shared" si="18"/>
        <v>9694614.9414380081</v>
      </c>
      <c r="H186" s="34">
        <f t="shared" si="19"/>
        <v>1151045914.4063196</v>
      </c>
    </row>
    <row r="187" spans="1:8" x14ac:dyDescent="0.15">
      <c r="A187" s="11"/>
      <c r="B187" s="19">
        <f t="shared" si="20"/>
        <v>172</v>
      </c>
      <c r="C187" s="18">
        <f t="shared" si="14"/>
        <v>47362</v>
      </c>
      <c r="D187" s="33">
        <f t="shared" si="15"/>
        <v>1151045914.4063196</v>
      </c>
      <c r="E187" s="33">
        <f t="shared" si="16"/>
        <v>22002493.507687379</v>
      </c>
      <c r="F187" s="33">
        <f t="shared" si="17"/>
        <v>12410444.220968118</v>
      </c>
      <c r="G187" s="33">
        <f t="shared" si="18"/>
        <v>9592049.2867192607</v>
      </c>
      <c r="H187" s="34">
        <f t="shared" si="19"/>
        <v>1138635470.1853533</v>
      </c>
    </row>
    <row r="188" spans="1:8" x14ac:dyDescent="0.15">
      <c r="A188" s="11"/>
      <c r="B188" s="19">
        <f t="shared" si="20"/>
        <v>173</v>
      </c>
      <c r="C188" s="18">
        <f t="shared" si="14"/>
        <v>47392</v>
      </c>
      <c r="D188" s="33">
        <f t="shared" si="15"/>
        <v>1138635470.1853533</v>
      </c>
      <c r="E188" s="33">
        <f t="shared" si="16"/>
        <v>22002493.507687379</v>
      </c>
      <c r="F188" s="33">
        <f t="shared" si="17"/>
        <v>12513864.589476183</v>
      </c>
      <c r="G188" s="33">
        <f t="shared" si="18"/>
        <v>9488628.91821119</v>
      </c>
      <c r="H188" s="34">
        <f t="shared" si="19"/>
        <v>1126121605.5958776</v>
      </c>
    </row>
    <row r="189" spans="1:8" x14ac:dyDescent="0.15">
      <c r="A189" s="11"/>
      <c r="B189" s="19">
        <f t="shared" si="20"/>
        <v>174</v>
      </c>
      <c r="C189" s="18">
        <f t="shared" si="14"/>
        <v>47423</v>
      </c>
      <c r="D189" s="33">
        <f t="shared" si="15"/>
        <v>1126121605.5958776</v>
      </c>
      <c r="E189" s="33">
        <f t="shared" si="16"/>
        <v>22002493.507687379</v>
      </c>
      <c r="F189" s="33">
        <f t="shared" si="17"/>
        <v>12618146.794388486</v>
      </c>
      <c r="G189" s="33">
        <f t="shared" si="18"/>
        <v>9384346.7132988907</v>
      </c>
      <c r="H189" s="34">
        <f t="shared" si="19"/>
        <v>1113503458.8014879</v>
      </c>
    </row>
    <row r="190" spans="1:8" x14ac:dyDescent="0.15">
      <c r="A190" s="11"/>
      <c r="B190" s="19">
        <f t="shared" si="20"/>
        <v>175</v>
      </c>
      <c r="C190" s="18">
        <f t="shared" si="14"/>
        <v>47453</v>
      </c>
      <c r="D190" s="33">
        <f t="shared" si="15"/>
        <v>1113503458.8014879</v>
      </c>
      <c r="E190" s="33">
        <f t="shared" si="16"/>
        <v>22002493.507687379</v>
      </c>
      <c r="F190" s="33">
        <f t="shared" si="17"/>
        <v>12723298.017675057</v>
      </c>
      <c r="G190" s="33">
        <f t="shared" si="18"/>
        <v>9279195.4900123198</v>
      </c>
      <c r="H190" s="34">
        <f t="shared" si="19"/>
        <v>1100780160.7838135</v>
      </c>
    </row>
    <row r="191" spans="1:8" x14ac:dyDescent="0.15">
      <c r="A191" s="11"/>
      <c r="B191" s="19">
        <f t="shared" si="20"/>
        <v>176</v>
      </c>
      <c r="C191" s="18">
        <f t="shared" si="14"/>
        <v>47484</v>
      </c>
      <c r="D191" s="33">
        <f t="shared" si="15"/>
        <v>1100780160.7838135</v>
      </c>
      <c r="E191" s="33">
        <f t="shared" si="16"/>
        <v>22002493.507687379</v>
      </c>
      <c r="F191" s="33">
        <f t="shared" si="17"/>
        <v>12829325.501155682</v>
      </c>
      <c r="G191" s="33">
        <f t="shared" si="18"/>
        <v>9173168.0065316949</v>
      </c>
      <c r="H191" s="34">
        <f t="shared" si="19"/>
        <v>1087950835.2826576</v>
      </c>
    </row>
    <row r="192" spans="1:8" x14ac:dyDescent="0.15">
      <c r="A192" s="11"/>
      <c r="B192" s="19">
        <f t="shared" si="20"/>
        <v>177</v>
      </c>
      <c r="C192" s="18">
        <f t="shared" si="14"/>
        <v>47515</v>
      </c>
      <c r="D192" s="33">
        <f t="shared" si="15"/>
        <v>1087950835.2826576</v>
      </c>
      <c r="E192" s="33">
        <f t="shared" si="16"/>
        <v>22002493.507687379</v>
      </c>
      <c r="F192" s="33">
        <f t="shared" si="17"/>
        <v>12936236.546998646</v>
      </c>
      <c r="G192" s="33">
        <f t="shared" si="18"/>
        <v>9066256.9606887326</v>
      </c>
      <c r="H192" s="34">
        <f t="shared" si="19"/>
        <v>1075014598.7356606</v>
      </c>
    </row>
    <row r="193" spans="1:8" x14ac:dyDescent="0.15">
      <c r="A193" s="11"/>
      <c r="B193" s="19">
        <f t="shared" si="20"/>
        <v>178</v>
      </c>
      <c r="C193" s="18">
        <f t="shared" si="14"/>
        <v>47543</v>
      </c>
      <c r="D193" s="33">
        <f t="shared" si="15"/>
        <v>1075014598.7356606</v>
      </c>
      <c r="E193" s="33">
        <f t="shared" si="16"/>
        <v>22002493.507687379</v>
      </c>
      <c r="F193" s="33">
        <f t="shared" si="17"/>
        <v>13044038.518223636</v>
      </c>
      <c r="G193" s="33">
        <f t="shared" si="18"/>
        <v>8958454.9894637428</v>
      </c>
      <c r="H193" s="34">
        <f t="shared" si="19"/>
        <v>1061970560.2174358</v>
      </c>
    </row>
    <row r="194" spans="1:8" x14ac:dyDescent="0.15">
      <c r="A194" s="11"/>
      <c r="B194" s="19">
        <f t="shared" si="20"/>
        <v>179</v>
      </c>
      <c r="C194" s="18">
        <f t="shared" si="14"/>
        <v>47574</v>
      </c>
      <c r="D194" s="33">
        <f t="shared" si="15"/>
        <v>1061970560.2174358</v>
      </c>
      <c r="E194" s="33">
        <f t="shared" si="16"/>
        <v>22002493.507687379</v>
      </c>
      <c r="F194" s="33">
        <f t="shared" si="17"/>
        <v>13152738.839208832</v>
      </c>
      <c r="G194" s="33">
        <f t="shared" si="18"/>
        <v>8849754.6684785448</v>
      </c>
      <c r="H194" s="34">
        <f t="shared" si="19"/>
        <v>1048817821.3782272</v>
      </c>
    </row>
    <row r="195" spans="1:8" x14ac:dyDescent="0.15">
      <c r="A195" s="11"/>
      <c r="B195" s="19">
        <f t="shared" si="20"/>
        <v>180</v>
      </c>
      <c r="C195" s="18">
        <f t="shared" si="14"/>
        <v>47604</v>
      </c>
      <c r="D195" s="33">
        <f t="shared" si="15"/>
        <v>1048817821.3782272</v>
      </c>
      <c r="E195" s="33">
        <f t="shared" si="16"/>
        <v>22002493.507687379</v>
      </c>
      <c r="F195" s="33">
        <f t="shared" si="17"/>
        <v>13262344.996202238</v>
      </c>
      <c r="G195" s="33">
        <f t="shared" si="18"/>
        <v>8740148.5114851389</v>
      </c>
      <c r="H195" s="34">
        <f t="shared" si="19"/>
        <v>1035555476.3820267</v>
      </c>
    </row>
    <row r="196" spans="1:8" x14ac:dyDescent="0.15">
      <c r="A196" s="11"/>
      <c r="B196" s="19">
        <f t="shared" si="20"/>
        <v>181</v>
      </c>
      <c r="C196" s="18">
        <f t="shared" si="14"/>
        <v>47635</v>
      </c>
      <c r="D196" s="33">
        <f t="shared" si="15"/>
        <v>1035555476.3820267</v>
      </c>
      <c r="E196" s="33">
        <f t="shared" si="16"/>
        <v>22002493.507687379</v>
      </c>
      <c r="F196" s="33">
        <f t="shared" si="17"/>
        <v>13372864.537837259</v>
      </c>
      <c r="G196" s="33">
        <f t="shared" si="18"/>
        <v>8629628.9698501192</v>
      </c>
      <c r="H196" s="34">
        <f t="shared" si="19"/>
        <v>1022182611.8441887</v>
      </c>
    </row>
    <row r="197" spans="1:8" x14ac:dyDescent="0.15">
      <c r="A197" s="11"/>
      <c r="B197" s="19">
        <f t="shared" si="20"/>
        <v>182</v>
      </c>
      <c r="C197" s="18">
        <f t="shared" si="14"/>
        <v>47665</v>
      </c>
      <c r="D197" s="33">
        <f t="shared" si="15"/>
        <v>1022182611.8441887</v>
      </c>
      <c r="E197" s="33">
        <f t="shared" si="16"/>
        <v>22002493.507687379</v>
      </c>
      <c r="F197" s="33">
        <f t="shared" si="17"/>
        <v>13484305.07565257</v>
      </c>
      <c r="G197" s="33">
        <f t="shared" si="18"/>
        <v>8518188.4320348091</v>
      </c>
      <c r="H197" s="34">
        <f t="shared" si="19"/>
        <v>1008698306.7685356</v>
      </c>
    </row>
    <row r="198" spans="1:8" x14ac:dyDescent="0.15">
      <c r="A198" s="11"/>
      <c r="B198" s="19">
        <f t="shared" si="20"/>
        <v>183</v>
      </c>
      <c r="C198" s="18">
        <f t="shared" si="14"/>
        <v>47696</v>
      </c>
      <c r="D198" s="33">
        <f t="shared" si="15"/>
        <v>1008698306.7685356</v>
      </c>
      <c r="E198" s="33">
        <f t="shared" si="16"/>
        <v>22002493.507687379</v>
      </c>
      <c r="F198" s="33">
        <f t="shared" si="17"/>
        <v>13596674.284616338</v>
      </c>
      <c r="G198" s="33">
        <f t="shared" si="18"/>
        <v>8405819.2230710387</v>
      </c>
      <c r="H198" s="34">
        <f t="shared" si="19"/>
        <v>995101632.48391914</v>
      </c>
    </row>
    <row r="199" spans="1:8" x14ac:dyDescent="0.15">
      <c r="A199" s="11"/>
      <c r="B199" s="19">
        <f t="shared" si="20"/>
        <v>184</v>
      </c>
      <c r="C199" s="18">
        <f t="shared" si="14"/>
        <v>47727</v>
      </c>
      <c r="D199" s="33">
        <f t="shared" si="15"/>
        <v>995101632.48391914</v>
      </c>
      <c r="E199" s="33">
        <f t="shared" si="16"/>
        <v>22002493.507687379</v>
      </c>
      <c r="F199" s="33">
        <f t="shared" si="17"/>
        <v>13709979.903654808</v>
      </c>
      <c r="G199" s="33">
        <f t="shared" si="18"/>
        <v>8292513.6040325677</v>
      </c>
      <c r="H199" s="34">
        <f t="shared" si="19"/>
        <v>981391652.58026505</v>
      </c>
    </row>
    <row r="200" spans="1:8" x14ac:dyDescent="0.15">
      <c r="A200" s="11"/>
      <c r="B200" s="19">
        <f t="shared" si="20"/>
        <v>185</v>
      </c>
      <c r="C200" s="18">
        <f t="shared" si="14"/>
        <v>47757</v>
      </c>
      <c r="D200" s="33">
        <f t="shared" si="15"/>
        <v>981391652.58026505</v>
      </c>
      <c r="E200" s="33">
        <f t="shared" si="16"/>
        <v>22002493.507687379</v>
      </c>
      <c r="F200" s="33">
        <f t="shared" si="17"/>
        <v>13824229.736185268</v>
      </c>
      <c r="G200" s="33">
        <f t="shared" si="18"/>
        <v>8178263.7715021111</v>
      </c>
      <c r="H200" s="34">
        <f t="shared" si="19"/>
        <v>967567422.84407997</v>
      </c>
    </row>
    <row r="201" spans="1:8" x14ac:dyDescent="0.15">
      <c r="A201" s="11"/>
      <c r="B201" s="19">
        <f t="shared" si="20"/>
        <v>186</v>
      </c>
      <c r="C201" s="18">
        <f t="shared" si="14"/>
        <v>47788</v>
      </c>
      <c r="D201" s="33">
        <f t="shared" si="15"/>
        <v>967567422.84407997</v>
      </c>
      <c r="E201" s="33">
        <f t="shared" si="16"/>
        <v>22002493.507687379</v>
      </c>
      <c r="F201" s="33">
        <f t="shared" si="17"/>
        <v>13939431.650653476</v>
      </c>
      <c r="G201" s="33">
        <f t="shared" si="18"/>
        <v>8063061.8570339</v>
      </c>
      <c r="H201" s="34">
        <f t="shared" si="19"/>
        <v>953627991.19342613</v>
      </c>
    </row>
    <row r="202" spans="1:8" x14ac:dyDescent="0.15">
      <c r="A202" s="11"/>
      <c r="B202" s="19">
        <f t="shared" si="20"/>
        <v>187</v>
      </c>
      <c r="C202" s="18">
        <f t="shared" si="14"/>
        <v>47818</v>
      </c>
      <c r="D202" s="33">
        <f t="shared" si="15"/>
        <v>953627991.19342613</v>
      </c>
      <c r="E202" s="33">
        <f t="shared" si="16"/>
        <v>22002493.507687379</v>
      </c>
      <c r="F202" s="33">
        <f t="shared" si="17"/>
        <v>14055593.581075588</v>
      </c>
      <c r="G202" s="33">
        <f t="shared" si="18"/>
        <v>7946899.9266117876</v>
      </c>
      <c r="H202" s="34">
        <f t="shared" si="19"/>
        <v>939572397.61235237</v>
      </c>
    </row>
    <row r="203" spans="1:8" x14ac:dyDescent="0.15">
      <c r="A203" s="11"/>
      <c r="B203" s="19">
        <f t="shared" si="20"/>
        <v>188</v>
      </c>
      <c r="C203" s="18">
        <f t="shared" si="14"/>
        <v>47849</v>
      </c>
      <c r="D203" s="33">
        <f t="shared" si="15"/>
        <v>939572397.61235237</v>
      </c>
      <c r="E203" s="33">
        <f t="shared" si="16"/>
        <v>22002493.507687379</v>
      </c>
      <c r="F203" s="33">
        <f t="shared" si="17"/>
        <v>14172723.527584553</v>
      </c>
      <c r="G203" s="33">
        <f t="shared" si="18"/>
        <v>7829769.9801028259</v>
      </c>
      <c r="H203" s="34">
        <f t="shared" si="19"/>
        <v>925399674.08476639</v>
      </c>
    </row>
    <row r="204" spans="1:8" x14ac:dyDescent="0.15">
      <c r="A204" s="11"/>
      <c r="B204" s="19">
        <f t="shared" si="20"/>
        <v>189</v>
      </c>
      <c r="C204" s="18">
        <f t="shared" si="14"/>
        <v>47880</v>
      </c>
      <c r="D204" s="33">
        <f t="shared" si="15"/>
        <v>925399674.08476639</v>
      </c>
      <c r="E204" s="33">
        <f t="shared" si="16"/>
        <v>22002493.507687379</v>
      </c>
      <c r="F204" s="33">
        <f t="shared" si="17"/>
        <v>14290829.556981089</v>
      </c>
      <c r="G204" s="33">
        <f t="shared" si="18"/>
        <v>7711663.9507062882</v>
      </c>
      <c r="H204" s="34">
        <f t="shared" si="19"/>
        <v>911108844.52778625</v>
      </c>
    </row>
    <row r="205" spans="1:8" x14ac:dyDescent="0.15">
      <c r="A205" s="11"/>
      <c r="B205" s="19">
        <f t="shared" si="20"/>
        <v>190</v>
      </c>
      <c r="C205" s="18">
        <f t="shared" si="14"/>
        <v>47908</v>
      </c>
      <c r="D205" s="33">
        <f t="shared" si="15"/>
        <v>911108844.52778625</v>
      </c>
      <c r="E205" s="33">
        <f t="shared" si="16"/>
        <v>22002493.507687379</v>
      </c>
      <c r="F205" s="33">
        <f t="shared" si="17"/>
        <v>14409919.803289264</v>
      </c>
      <c r="G205" s="33">
        <f t="shared" si="18"/>
        <v>7592573.7043981124</v>
      </c>
      <c r="H205" s="34">
        <f t="shared" si="19"/>
        <v>896698924.72449684</v>
      </c>
    </row>
    <row r="206" spans="1:8" x14ac:dyDescent="0.15">
      <c r="A206" s="11"/>
      <c r="B206" s="19">
        <f t="shared" si="20"/>
        <v>191</v>
      </c>
      <c r="C206" s="18">
        <f t="shared" si="14"/>
        <v>47939</v>
      </c>
      <c r="D206" s="33">
        <f t="shared" si="15"/>
        <v>896698924.72449684</v>
      </c>
      <c r="E206" s="33">
        <f t="shared" si="16"/>
        <v>22002493.507687379</v>
      </c>
      <c r="F206" s="33">
        <f t="shared" si="17"/>
        <v>14530002.468316676</v>
      </c>
      <c r="G206" s="33">
        <f t="shared" si="18"/>
        <v>7472491.0393707007</v>
      </c>
      <c r="H206" s="34">
        <f t="shared" si="19"/>
        <v>882168922.25617981</v>
      </c>
    </row>
    <row r="207" spans="1:8" x14ac:dyDescent="0.15">
      <c r="A207" s="11"/>
      <c r="B207" s="19">
        <f t="shared" si="20"/>
        <v>192</v>
      </c>
      <c r="C207" s="18">
        <f t="shared" si="14"/>
        <v>47969</v>
      </c>
      <c r="D207" s="33">
        <f t="shared" si="15"/>
        <v>882168922.25617981</v>
      </c>
      <c r="E207" s="33">
        <f t="shared" si="16"/>
        <v>22002493.507687379</v>
      </c>
      <c r="F207" s="33">
        <f t="shared" si="17"/>
        <v>14651085.822219314</v>
      </c>
      <c r="G207" s="33">
        <f t="shared" si="18"/>
        <v>7351407.6854680618</v>
      </c>
      <c r="H207" s="34">
        <f t="shared" si="19"/>
        <v>867517836.43396187</v>
      </c>
    </row>
    <row r="208" spans="1:8" x14ac:dyDescent="0.15">
      <c r="A208" s="11"/>
      <c r="B208" s="19">
        <f t="shared" si="20"/>
        <v>193</v>
      </c>
      <c r="C208" s="18">
        <f t="shared" ref="C208:C271" si="21">IF(Loan_Not_Paid*Values_Entered,Payment_Date,"")</f>
        <v>48000</v>
      </c>
      <c r="D208" s="33">
        <f t="shared" ref="D208:D271" si="22">IF(Loan_Not_Paid*Values_Entered,Beginning_Balance,"")</f>
        <v>867517836.43396187</v>
      </c>
      <c r="E208" s="33">
        <f t="shared" ref="E208:E271" si="23">IF(Loan_Not_Paid*Values_Entered,Monthly_Payment,"")</f>
        <v>22002493.507687379</v>
      </c>
      <c r="F208" s="33">
        <f t="shared" ref="F208:F271" si="24">IF(Loan_Not_Paid*Values_Entered,Principal,"")</f>
        <v>14773178.204071144</v>
      </c>
      <c r="G208" s="33">
        <f t="shared" ref="G208:G271" si="25">IF(Loan_Not_Paid*Values_Entered,Interest,"")</f>
        <v>7229315.303616236</v>
      </c>
      <c r="H208" s="34">
        <f t="shared" ref="H208:H271" si="26">IF(Loan_Not_Paid*Values_Entered,Ending_Balance,"")</f>
        <v>852744658.22989082</v>
      </c>
    </row>
    <row r="209" spans="1:8" x14ac:dyDescent="0.15">
      <c r="A209" s="11"/>
      <c r="B209" s="19">
        <f t="shared" ref="B209:B272" si="27">IF(Loan_Not_Paid*Values_Entered,Payment_Number,"")</f>
        <v>194</v>
      </c>
      <c r="C209" s="18">
        <f t="shared" si="21"/>
        <v>48030</v>
      </c>
      <c r="D209" s="33">
        <f t="shared" si="22"/>
        <v>852744658.22989082</v>
      </c>
      <c r="E209" s="33">
        <f t="shared" si="23"/>
        <v>22002493.507687379</v>
      </c>
      <c r="F209" s="33">
        <f t="shared" si="24"/>
        <v>14896288.022438403</v>
      </c>
      <c r="G209" s="33">
        <f t="shared" si="25"/>
        <v>7106205.4852489755</v>
      </c>
      <c r="H209" s="34">
        <f t="shared" si="26"/>
        <v>837848370.20745087</v>
      </c>
    </row>
    <row r="210" spans="1:8" x14ac:dyDescent="0.15">
      <c r="A210" s="11"/>
      <c r="B210" s="19">
        <f t="shared" si="27"/>
        <v>195</v>
      </c>
      <c r="C210" s="18">
        <f t="shared" si="21"/>
        <v>48061</v>
      </c>
      <c r="D210" s="33">
        <f t="shared" si="22"/>
        <v>837848370.20745087</v>
      </c>
      <c r="E210" s="33">
        <f t="shared" si="23"/>
        <v>22002493.507687379</v>
      </c>
      <c r="F210" s="33">
        <f t="shared" si="24"/>
        <v>15020423.755958721</v>
      </c>
      <c r="G210" s="33">
        <f t="shared" si="25"/>
        <v>6982069.7517286558</v>
      </c>
      <c r="H210" s="34">
        <f t="shared" si="26"/>
        <v>822827946.45149231</v>
      </c>
    </row>
    <row r="211" spans="1:8" x14ac:dyDescent="0.15">
      <c r="A211" s="11"/>
      <c r="B211" s="19">
        <f t="shared" si="27"/>
        <v>196</v>
      </c>
      <c r="C211" s="18">
        <f t="shared" si="21"/>
        <v>48092</v>
      </c>
      <c r="D211" s="33">
        <f t="shared" si="22"/>
        <v>822827946.45149231</v>
      </c>
      <c r="E211" s="33">
        <f t="shared" si="23"/>
        <v>22002493.507687379</v>
      </c>
      <c r="F211" s="33">
        <f t="shared" si="24"/>
        <v>15145593.953925045</v>
      </c>
      <c r="G211" s="33">
        <f t="shared" si="25"/>
        <v>6856899.5537623316</v>
      </c>
      <c r="H211" s="34">
        <f t="shared" si="26"/>
        <v>807682352.49756813</v>
      </c>
    </row>
    <row r="212" spans="1:8" x14ac:dyDescent="0.15">
      <c r="A212" s="11"/>
      <c r="B212" s="19">
        <f t="shared" si="27"/>
        <v>197</v>
      </c>
      <c r="C212" s="18">
        <f t="shared" si="21"/>
        <v>48122</v>
      </c>
      <c r="D212" s="33">
        <f t="shared" si="22"/>
        <v>807682352.49756813</v>
      </c>
      <c r="E212" s="33">
        <f t="shared" si="23"/>
        <v>22002493.507687379</v>
      </c>
      <c r="F212" s="33">
        <f t="shared" si="24"/>
        <v>15271807.236874418</v>
      </c>
      <c r="G212" s="33">
        <f t="shared" si="25"/>
        <v>6730686.2708129566</v>
      </c>
      <c r="H212" s="34">
        <f t="shared" si="26"/>
        <v>792410545.2606945</v>
      </c>
    </row>
    <row r="213" spans="1:8" x14ac:dyDescent="0.15">
      <c r="A213" s="11"/>
      <c r="B213" s="19">
        <f t="shared" si="27"/>
        <v>198</v>
      </c>
      <c r="C213" s="18">
        <f t="shared" si="21"/>
        <v>48153</v>
      </c>
      <c r="D213" s="33">
        <f t="shared" si="22"/>
        <v>792410545.2606945</v>
      </c>
      <c r="E213" s="33">
        <f t="shared" si="23"/>
        <v>22002493.507687379</v>
      </c>
      <c r="F213" s="33">
        <f t="shared" si="24"/>
        <v>15399072.297181707</v>
      </c>
      <c r="G213" s="33">
        <f t="shared" si="25"/>
        <v>6603421.2105056709</v>
      </c>
      <c r="H213" s="34">
        <f t="shared" si="26"/>
        <v>777011472.96351433</v>
      </c>
    </row>
    <row r="214" spans="1:8" x14ac:dyDescent="0.15">
      <c r="A214" s="11"/>
      <c r="B214" s="19">
        <f t="shared" si="27"/>
        <v>199</v>
      </c>
      <c r="C214" s="18">
        <f t="shared" si="21"/>
        <v>48183</v>
      </c>
      <c r="D214" s="33">
        <f t="shared" si="22"/>
        <v>777011472.96351433</v>
      </c>
      <c r="E214" s="33">
        <f t="shared" si="23"/>
        <v>22002493.507687379</v>
      </c>
      <c r="F214" s="33">
        <f t="shared" si="24"/>
        <v>15527397.899658224</v>
      </c>
      <c r="G214" s="33">
        <f t="shared" si="25"/>
        <v>6475095.6080291569</v>
      </c>
      <c r="H214" s="34">
        <f t="shared" si="26"/>
        <v>761484075.06385422</v>
      </c>
    </row>
    <row r="215" spans="1:8" x14ac:dyDescent="0.15">
      <c r="A215" s="11"/>
      <c r="B215" s="19">
        <f t="shared" si="27"/>
        <v>200</v>
      </c>
      <c r="C215" s="18">
        <f t="shared" si="21"/>
        <v>48214</v>
      </c>
      <c r="D215" s="33">
        <f t="shared" si="22"/>
        <v>761484075.06385422</v>
      </c>
      <c r="E215" s="33">
        <f t="shared" si="23"/>
        <v>22002493.507687379</v>
      </c>
      <c r="F215" s="33">
        <f t="shared" si="24"/>
        <v>15656792.882155372</v>
      </c>
      <c r="G215" s="33">
        <f t="shared" si="25"/>
        <v>6345700.6255320041</v>
      </c>
      <c r="H215" s="34">
        <f t="shared" si="26"/>
        <v>745827282.18169975</v>
      </c>
    </row>
    <row r="216" spans="1:8" x14ac:dyDescent="0.15">
      <c r="A216" s="11"/>
      <c r="B216" s="19">
        <f t="shared" si="27"/>
        <v>201</v>
      </c>
      <c r="C216" s="18">
        <f t="shared" si="21"/>
        <v>48245</v>
      </c>
      <c r="D216" s="33">
        <f t="shared" si="22"/>
        <v>745827282.18169975</v>
      </c>
      <c r="E216" s="33">
        <f t="shared" si="23"/>
        <v>22002493.507687379</v>
      </c>
      <c r="F216" s="33">
        <f t="shared" si="24"/>
        <v>15787266.156173334</v>
      </c>
      <c r="G216" s="33">
        <f t="shared" si="25"/>
        <v>6215227.3515140442</v>
      </c>
      <c r="H216" s="34">
        <f t="shared" si="26"/>
        <v>730040016.02552795</v>
      </c>
    </row>
    <row r="217" spans="1:8" x14ac:dyDescent="0.15">
      <c r="A217" s="11"/>
      <c r="B217" s="19">
        <f t="shared" si="27"/>
        <v>202</v>
      </c>
      <c r="C217" s="18">
        <f t="shared" si="21"/>
        <v>48274</v>
      </c>
      <c r="D217" s="33">
        <f t="shared" si="22"/>
        <v>730040016.02552795</v>
      </c>
      <c r="E217" s="33">
        <f t="shared" si="23"/>
        <v>22002493.507687379</v>
      </c>
      <c r="F217" s="33">
        <f t="shared" si="24"/>
        <v>15918826.707474779</v>
      </c>
      <c r="G217" s="33">
        <f t="shared" si="25"/>
        <v>6083666.8002125984</v>
      </c>
      <c r="H217" s="34">
        <f t="shared" si="26"/>
        <v>714121189.31805229</v>
      </c>
    </row>
    <row r="218" spans="1:8" x14ac:dyDescent="0.15">
      <c r="A218" s="11"/>
      <c r="B218" s="19">
        <f t="shared" si="27"/>
        <v>203</v>
      </c>
      <c r="C218" s="18">
        <f t="shared" si="21"/>
        <v>48305</v>
      </c>
      <c r="D218" s="33">
        <f t="shared" si="22"/>
        <v>714121189.31805229</v>
      </c>
      <c r="E218" s="33">
        <f t="shared" si="23"/>
        <v>22002493.507687379</v>
      </c>
      <c r="F218" s="33">
        <f t="shared" si="24"/>
        <v>16051483.596703736</v>
      </c>
      <c r="G218" s="33">
        <f t="shared" si="25"/>
        <v>5951009.9109836416</v>
      </c>
      <c r="H218" s="34">
        <f t="shared" si="26"/>
        <v>698069705.72134972</v>
      </c>
    </row>
    <row r="219" spans="1:8" x14ac:dyDescent="0.15">
      <c r="A219" s="11"/>
      <c r="B219" s="19">
        <f t="shared" si="27"/>
        <v>204</v>
      </c>
      <c r="C219" s="18">
        <f t="shared" si="21"/>
        <v>48335</v>
      </c>
      <c r="D219" s="33">
        <f t="shared" si="22"/>
        <v>698069705.72134972</v>
      </c>
      <c r="E219" s="33">
        <f t="shared" si="23"/>
        <v>22002493.507687379</v>
      </c>
      <c r="F219" s="33">
        <f t="shared" si="24"/>
        <v>16185245.960009601</v>
      </c>
      <c r="G219" s="33">
        <f t="shared" si="25"/>
        <v>5817247.5476777777</v>
      </c>
      <c r="H219" s="34">
        <f t="shared" si="26"/>
        <v>681884459.76133919</v>
      </c>
    </row>
    <row r="220" spans="1:8" x14ac:dyDescent="0.15">
      <c r="A220" s="11"/>
      <c r="B220" s="19">
        <f t="shared" si="27"/>
        <v>205</v>
      </c>
      <c r="C220" s="18">
        <f t="shared" si="21"/>
        <v>48366</v>
      </c>
      <c r="D220" s="33">
        <f t="shared" si="22"/>
        <v>681884459.76133919</v>
      </c>
      <c r="E220" s="33">
        <f t="shared" si="23"/>
        <v>22002493.507687379</v>
      </c>
      <c r="F220" s="33">
        <f t="shared" si="24"/>
        <v>16320123.009676347</v>
      </c>
      <c r="G220" s="33">
        <f t="shared" si="25"/>
        <v>5682370.4980110321</v>
      </c>
      <c r="H220" s="34">
        <f t="shared" si="26"/>
        <v>665564336.7516613</v>
      </c>
    </row>
    <row r="221" spans="1:8" x14ac:dyDescent="0.15">
      <c r="A221" s="11"/>
      <c r="B221" s="19">
        <f t="shared" si="27"/>
        <v>206</v>
      </c>
      <c r="C221" s="18">
        <f t="shared" si="21"/>
        <v>48396</v>
      </c>
      <c r="D221" s="33">
        <f t="shared" si="22"/>
        <v>665564336.7516613</v>
      </c>
      <c r="E221" s="33">
        <f t="shared" si="23"/>
        <v>22002493.507687379</v>
      </c>
      <c r="F221" s="33">
        <f t="shared" si="24"/>
        <v>16456124.034756983</v>
      </c>
      <c r="G221" s="33">
        <f t="shared" si="25"/>
        <v>5546369.4729303941</v>
      </c>
      <c r="H221" s="34">
        <f t="shared" si="26"/>
        <v>649108212.7169075</v>
      </c>
    </row>
    <row r="222" spans="1:8" x14ac:dyDescent="0.15">
      <c r="A222" s="11"/>
      <c r="B222" s="19">
        <f t="shared" si="27"/>
        <v>207</v>
      </c>
      <c r="C222" s="18">
        <f t="shared" si="21"/>
        <v>48427</v>
      </c>
      <c r="D222" s="33">
        <f t="shared" si="22"/>
        <v>649108212.7169075</v>
      </c>
      <c r="E222" s="33">
        <f t="shared" si="23"/>
        <v>22002493.507687379</v>
      </c>
      <c r="F222" s="33">
        <f t="shared" si="24"/>
        <v>16593258.401713291</v>
      </c>
      <c r="G222" s="33">
        <f t="shared" si="25"/>
        <v>5409235.1059740856</v>
      </c>
      <c r="H222" s="34">
        <f t="shared" si="26"/>
        <v>632514954.31519318</v>
      </c>
    </row>
    <row r="223" spans="1:8" x14ac:dyDescent="0.15">
      <c r="A223" s="11"/>
      <c r="B223" s="19">
        <f t="shared" si="27"/>
        <v>208</v>
      </c>
      <c r="C223" s="18">
        <f t="shared" si="21"/>
        <v>48458</v>
      </c>
      <c r="D223" s="33">
        <f t="shared" si="22"/>
        <v>632514954.31519318</v>
      </c>
      <c r="E223" s="33">
        <f t="shared" si="23"/>
        <v>22002493.507687379</v>
      </c>
      <c r="F223" s="33">
        <f t="shared" si="24"/>
        <v>16731535.555060901</v>
      </c>
      <c r="G223" s="33">
        <f t="shared" si="25"/>
        <v>5270957.9526264742</v>
      </c>
      <c r="H223" s="34">
        <f t="shared" si="26"/>
        <v>615783418.76013374</v>
      </c>
    </row>
    <row r="224" spans="1:8" x14ac:dyDescent="0.15">
      <c r="A224" s="11"/>
      <c r="B224" s="19">
        <f t="shared" si="27"/>
        <v>209</v>
      </c>
      <c r="C224" s="18">
        <f t="shared" si="21"/>
        <v>48488</v>
      </c>
      <c r="D224" s="33">
        <f t="shared" si="22"/>
        <v>615783418.76013374</v>
      </c>
      <c r="E224" s="33">
        <f t="shared" si="23"/>
        <v>22002493.507687379</v>
      </c>
      <c r="F224" s="33">
        <f t="shared" si="24"/>
        <v>16870965.018019743</v>
      </c>
      <c r="G224" s="33">
        <f t="shared" si="25"/>
        <v>5131528.4896676354</v>
      </c>
      <c r="H224" s="34">
        <f t="shared" si="26"/>
        <v>598912453.74211311</v>
      </c>
    </row>
    <row r="225" spans="1:8" x14ac:dyDescent="0.15">
      <c r="A225" s="11"/>
      <c r="B225" s="19">
        <f t="shared" si="27"/>
        <v>210</v>
      </c>
      <c r="C225" s="18">
        <f t="shared" si="21"/>
        <v>48519</v>
      </c>
      <c r="D225" s="33">
        <f t="shared" si="22"/>
        <v>598912453.74211311</v>
      </c>
      <c r="E225" s="33">
        <f t="shared" si="23"/>
        <v>22002493.507687379</v>
      </c>
      <c r="F225" s="33">
        <f t="shared" si="24"/>
        <v>17011556.393169906</v>
      </c>
      <c r="G225" s="33">
        <f t="shared" si="25"/>
        <v>4990937.1145174708</v>
      </c>
      <c r="H225" s="34">
        <f t="shared" si="26"/>
        <v>581900897.34894371</v>
      </c>
    </row>
    <row r="226" spans="1:8" x14ac:dyDescent="0.15">
      <c r="A226" s="11"/>
      <c r="B226" s="19">
        <f t="shared" si="27"/>
        <v>211</v>
      </c>
      <c r="C226" s="18">
        <f t="shared" si="21"/>
        <v>48549</v>
      </c>
      <c r="D226" s="33">
        <f t="shared" si="22"/>
        <v>581900897.34894371</v>
      </c>
      <c r="E226" s="33">
        <f t="shared" si="23"/>
        <v>22002493.507687379</v>
      </c>
      <c r="F226" s="33">
        <f t="shared" si="24"/>
        <v>17153319.363112994</v>
      </c>
      <c r="G226" s="33">
        <f t="shared" si="25"/>
        <v>4849174.144574387</v>
      </c>
      <c r="H226" s="34">
        <f t="shared" si="26"/>
        <v>564747577.98583031</v>
      </c>
    </row>
    <row r="227" spans="1:8" x14ac:dyDescent="0.15">
      <c r="A227" s="11"/>
      <c r="B227" s="19">
        <f t="shared" si="27"/>
        <v>212</v>
      </c>
      <c r="C227" s="18">
        <f t="shared" si="21"/>
        <v>48580</v>
      </c>
      <c r="D227" s="33">
        <f t="shared" si="22"/>
        <v>564747577.98583031</v>
      </c>
      <c r="E227" s="33">
        <f t="shared" si="23"/>
        <v>22002493.507687379</v>
      </c>
      <c r="F227" s="33">
        <f t="shared" si="24"/>
        <v>17296263.691138931</v>
      </c>
      <c r="G227" s="33">
        <f t="shared" si="25"/>
        <v>4706229.8165484462</v>
      </c>
      <c r="H227" s="34">
        <f t="shared" si="26"/>
        <v>547451314.29469299</v>
      </c>
    </row>
    <row r="228" spans="1:8" x14ac:dyDescent="0.15">
      <c r="A228" s="11"/>
      <c r="B228" s="19">
        <f t="shared" si="27"/>
        <v>213</v>
      </c>
      <c r="C228" s="18">
        <f t="shared" si="21"/>
        <v>48611</v>
      </c>
      <c r="D228" s="33">
        <f t="shared" si="22"/>
        <v>547451314.29469299</v>
      </c>
      <c r="E228" s="33">
        <f t="shared" si="23"/>
        <v>22002493.507687379</v>
      </c>
      <c r="F228" s="33">
        <f t="shared" si="24"/>
        <v>17440399.221898422</v>
      </c>
      <c r="G228" s="33">
        <f t="shared" si="25"/>
        <v>4562094.2857889552</v>
      </c>
      <c r="H228" s="34">
        <f t="shared" si="26"/>
        <v>530010915.07279396</v>
      </c>
    </row>
    <row r="229" spans="1:8" x14ac:dyDescent="0.15">
      <c r="A229" s="11"/>
      <c r="B229" s="19">
        <f t="shared" si="27"/>
        <v>214</v>
      </c>
      <c r="C229" s="18">
        <f t="shared" si="21"/>
        <v>48639</v>
      </c>
      <c r="D229" s="33">
        <f t="shared" si="22"/>
        <v>530010915.07279396</v>
      </c>
      <c r="E229" s="33">
        <f t="shared" si="23"/>
        <v>22002493.507687379</v>
      </c>
      <c r="F229" s="33">
        <f t="shared" si="24"/>
        <v>17585735.882080909</v>
      </c>
      <c r="G229" s="33">
        <f t="shared" si="25"/>
        <v>4416757.6256064679</v>
      </c>
      <c r="H229" s="34">
        <f t="shared" si="26"/>
        <v>512425179.19071198</v>
      </c>
    </row>
    <row r="230" spans="1:8" x14ac:dyDescent="0.15">
      <c r="A230" s="11"/>
      <c r="B230" s="19">
        <f t="shared" si="27"/>
        <v>215</v>
      </c>
      <c r="C230" s="18">
        <f t="shared" si="21"/>
        <v>48670</v>
      </c>
      <c r="D230" s="33">
        <f t="shared" si="22"/>
        <v>512425179.19071198</v>
      </c>
      <c r="E230" s="33">
        <f t="shared" si="23"/>
        <v>22002493.507687379</v>
      </c>
      <c r="F230" s="33">
        <f t="shared" si="24"/>
        <v>17732283.681098249</v>
      </c>
      <c r="G230" s="33">
        <f t="shared" si="25"/>
        <v>4270209.8265891271</v>
      </c>
      <c r="H230" s="34">
        <f t="shared" si="26"/>
        <v>494692895.50961685</v>
      </c>
    </row>
    <row r="231" spans="1:8" x14ac:dyDescent="0.15">
      <c r="A231" s="11"/>
      <c r="B231" s="19">
        <f t="shared" si="27"/>
        <v>216</v>
      </c>
      <c r="C231" s="18">
        <f t="shared" si="21"/>
        <v>48700</v>
      </c>
      <c r="D231" s="33">
        <f t="shared" si="22"/>
        <v>494692895.50961685</v>
      </c>
      <c r="E231" s="33">
        <f t="shared" si="23"/>
        <v>22002493.507687379</v>
      </c>
      <c r="F231" s="33">
        <f t="shared" si="24"/>
        <v>17880052.71177407</v>
      </c>
      <c r="G231" s="33">
        <f t="shared" si="25"/>
        <v>4122440.7959133089</v>
      </c>
      <c r="H231" s="34">
        <f t="shared" si="26"/>
        <v>476812842.79784203</v>
      </c>
    </row>
    <row r="232" spans="1:8" x14ac:dyDescent="0.15">
      <c r="A232" s="11"/>
      <c r="B232" s="19">
        <f t="shared" si="27"/>
        <v>217</v>
      </c>
      <c r="C232" s="18">
        <f t="shared" si="21"/>
        <v>48731</v>
      </c>
      <c r="D232" s="33">
        <f t="shared" si="22"/>
        <v>476812842.79784203</v>
      </c>
      <c r="E232" s="33">
        <f t="shared" si="23"/>
        <v>22002493.507687379</v>
      </c>
      <c r="F232" s="33">
        <f t="shared" si="24"/>
        <v>18029053.151038852</v>
      </c>
      <c r="G232" s="33">
        <f t="shared" si="25"/>
        <v>3973440.3566485248</v>
      </c>
      <c r="H232" s="34">
        <f t="shared" si="26"/>
        <v>458783789.6468029</v>
      </c>
    </row>
    <row r="233" spans="1:8" x14ac:dyDescent="0.15">
      <c r="A233" s="11"/>
      <c r="B233" s="19">
        <f t="shared" si="27"/>
        <v>218</v>
      </c>
      <c r="C233" s="18">
        <f t="shared" si="21"/>
        <v>48761</v>
      </c>
      <c r="D233" s="33">
        <f t="shared" si="22"/>
        <v>458783789.6468029</v>
      </c>
      <c r="E233" s="33">
        <f t="shared" si="23"/>
        <v>22002493.507687379</v>
      </c>
      <c r="F233" s="33">
        <f t="shared" si="24"/>
        <v>18179295.260630842</v>
      </c>
      <c r="G233" s="33">
        <f t="shared" si="25"/>
        <v>3823198.2470565345</v>
      </c>
      <c r="H233" s="34">
        <f t="shared" si="26"/>
        <v>440604494.38617325</v>
      </c>
    </row>
    <row r="234" spans="1:8" x14ac:dyDescent="0.15">
      <c r="A234" s="11"/>
      <c r="B234" s="19">
        <f t="shared" si="27"/>
        <v>219</v>
      </c>
      <c r="C234" s="18">
        <f t="shared" si="21"/>
        <v>48792</v>
      </c>
      <c r="D234" s="33">
        <f t="shared" si="22"/>
        <v>440604494.38617325</v>
      </c>
      <c r="E234" s="33">
        <f t="shared" si="23"/>
        <v>22002493.507687379</v>
      </c>
      <c r="F234" s="33">
        <f t="shared" si="24"/>
        <v>18330789.387802768</v>
      </c>
      <c r="G234" s="33">
        <f t="shared" si="25"/>
        <v>3671704.1198846102</v>
      </c>
      <c r="H234" s="34">
        <f t="shared" si="26"/>
        <v>422273704.99836922</v>
      </c>
    </row>
    <row r="235" spans="1:8" x14ac:dyDescent="0.15">
      <c r="A235" s="11"/>
      <c r="B235" s="19">
        <f t="shared" si="27"/>
        <v>220</v>
      </c>
      <c r="C235" s="18">
        <f t="shared" si="21"/>
        <v>48823</v>
      </c>
      <c r="D235" s="33">
        <f t="shared" si="22"/>
        <v>422273704.99836922</v>
      </c>
      <c r="E235" s="33">
        <f t="shared" si="23"/>
        <v>22002493.507687379</v>
      </c>
      <c r="F235" s="33">
        <f t="shared" si="24"/>
        <v>18483545.966034457</v>
      </c>
      <c r="G235" s="33">
        <f t="shared" si="25"/>
        <v>3518947.5416529207</v>
      </c>
      <c r="H235" s="34">
        <f t="shared" si="26"/>
        <v>403790159.03233337</v>
      </c>
    </row>
    <row r="236" spans="1:8" x14ac:dyDescent="0.15">
      <c r="A236" s="11"/>
      <c r="B236" s="19">
        <f t="shared" si="27"/>
        <v>221</v>
      </c>
      <c r="C236" s="18">
        <f t="shared" si="21"/>
        <v>48853</v>
      </c>
      <c r="D236" s="33">
        <f t="shared" si="22"/>
        <v>403790159.03233337</v>
      </c>
      <c r="E236" s="33">
        <f t="shared" si="23"/>
        <v>22002493.507687379</v>
      </c>
      <c r="F236" s="33">
        <f t="shared" si="24"/>
        <v>18637575.515751414</v>
      </c>
      <c r="G236" s="33">
        <f t="shared" si="25"/>
        <v>3364917.9919359675</v>
      </c>
      <c r="H236" s="34">
        <f t="shared" si="26"/>
        <v>385152583.5165844</v>
      </c>
    </row>
    <row r="237" spans="1:8" x14ac:dyDescent="0.15">
      <c r="A237" s="11"/>
      <c r="B237" s="19">
        <f t="shared" si="27"/>
        <v>222</v>
      </c>
      <c r="C237" s="18">
        <f t="shared" si="21"/>
        <v>48884</v>
      </c>
      <c r="D237" s="33">
        <f t="shared" si="22"/>
        <v>385152583.5165844</v>
      </c>
      <c r="E237" s="33">
        <f t="shared" si="23"/>
        <v>22002493.507687379</v>
      </c>
      <c r="F237" s="33">
        <f t="shared" si="24"/>
        <v>18792888.645049337</v>
      </c>
      <c r="G237" s="33">
        <f t="shared" si="25"/>
        <v>3209604.8626380386</v>
      </c>
      <c r="H237" s="34">
        <f t="shared" si="26"/>
        <v>366359694.87153625</v>
      </c>
    </row>
    <row r="238" spans="1:8" x14ac:dyDescent="0.15">
      <c r="A238" s="11"/>
      <c r="B238" s="19">
        <f t="shared" si="27"/>
        <v>223</v>
      </c>
      <c r="C238" s="18">
        <f t="shared" si="21"/>
        <v>48914</v>
      </c>
      <c r="D238" s="33">
        <f t="shared" si="22"/>
        <v>366359694.87153625</v>
      </c>
      <c r="E238" s="33">
        <f t="shared" si="23"/>
        <v>22002493.507687379</v>
      </c>
      <c r="F238" s="33">
        <f t="shared" si="24"/>
        <v>18949496.050424751</v>
      </c>
      <c r="G238" s="33">
        <f t="shared" si="25"/>
        <v>3052997.4572626278</v>
      </c>
      <c r="H238" s="34">
        <f t="shared" si="26"/>
        <v>347410198.82111168</v>
      </c>
    </row>
    <row r="239" spans="1:8" x14ac:dyDescent="0.15">
      <c r="A239" s="11"/>
      <c r="B239" s="19">
        <f t="shared" si="27"/>
        <v>224</v>
      </c>
      <c r="C239" s="18">
        <f t="shared" si="21"/>
        <v>48945</v>
      </c>
      <c r="D239" s="33">
        <f t="shared" si="22"/>
        <v>347410198.82111168</v>
      </c>
      <c r="E239" s="33">
        <f t="shared" si="23"/>
        <v>22002493.507687379</v>
      </c>
      <c r="F239" s="33">
        <f t="shared" si="24"/>
        <v>19107408.517511621</v>
      </c>
      <c r="G239" s="33">
        <f t="shared" si="25"/>
        <v>2895084.9901757543</v>
      </c>
      <c r="H239" s="34">
        <f t="shared" si="26"/>
        <v>328302790.3035984</v>
      </c>
    </row>
    <row r="240" spans="1:8" x14ac:dyDescent="0.15">
      <c r="A240" s="11"/>
      <c r="B240" s="19">
        <f t="shared" si="27"/>
        <v>225</v>
      </c>
      <c r="C240" s="18">
        <f t="shared" si="21"/>
        <v>48976</v>
      </c>
      <c r="D240" s="33">
        <f t="shared" si="22"/>
        <v>328302790.3035984</v>
      </c>
      <c r="E240" s="33">
        <f t="shared" si="23"/>
        <v>22002493.507687379</v>
      </c>
      <c r="F240" s="33">
        <f t="shared" si="24"/>
        <v>19266636.921824221</v>
      </c>
      <c r="G240" s="33">
        <f t="shared" si="25"/>
        <v>2735856.5858631576</v>
      </c>
      <c r="H240" s="34">
        <f t="shared" si="26"/>
        <v>309036153.38177681</v>
      </c>
    </row>
    <row r="241" spans="1:8" x14ac:dyDescent="0.15">
      <c r="A241" s="11"/>
      <c r="B241" s="19">
        <f t="shared" si="27"/>
        <v>226</v>
      </c>
      <c r="C241" s="18">
        <f t="shared" si="21"/>
        <v>49004</v>
      </c>
      <c r="D241" s="33">
        <f t="shared" si="22"/>
        <v>309036153.38177681</v>
      </c>
      <c r="E241" s="33">
        <f t="shared" si="23"/>
        <v>22002493.507687379</v>
      </c>
      <c r="F241" s="33">
        <f t="shared" si="24"/>
        <v>19427192.229506087</v>
      </c>
      <c r="G241" s="33">
        <f t="shared" si="25"/>
        <v>2575301.2781812893</v>
      </c>
      <c r="H241" s="34">
        <f t="shared" si="26"/>
        <v>289608961.15226936</v>
      </c>
    </row>
    <row r="242" spans="1:8" x14ac:dyDescent="0.15">
      <c r="A242" s="11"/>
      <c r="B242" s="19">
        <f t="shared" si="27"/>
        <v>227</v>
      </c>
      <c r="C242" s="18">
        <f t="shared" si="21"/>
        <v>49035</v>
      </c>
      <c r="D242" s="33">
        <f t="shared" si="22"/>
        <v>289608961.15226936</v>
      </c>
      <c r="E242" s="33">
        <f t="shared" si="23"/>
        <v>22002493.507687379</v>
      </c>
      <c r="F242" s="33">
        <f t="shared" si="24"/>
        <v>19589085.498085305</v>
      </c>
      <c r="G242" s="33">
        <f t="shared" si="25"/>
        <v>2413408.0096020713</v>
      </c>
      <c r="H242" s="34">
        <f t="shared" si="26"/>
        <v>270019875.65418434</v>
      </c>
    </row>
    <row r="243" spans="1:8" x14ac:dyDescent="0.15">
      <c r="A243" s="11"/>
      <c r="B243" s="19">
        <f t="shared" si="27"/>
        <v>228</v>
      </c>
      <c r="C243" s="18">
        <f t="shared" si="21"/>
        <v>49065</v>
      </c>
      <c r="D243" s="33">
        <f t="shared" si="22"/>
        <v>270019875.65418434</v>
      </c>
      <c r="E243" s="33">
        <f t="shared" si="23"/>
        <v>22002493.507687379</v>
      </c>
      <c r="F243" s="33">
        <f t="shared" si="24"/>
        <v>19752327.877236016</v>
      </c>
      <c r="G243" s="33">
        <f t="shared" si="25"/>
        <v>2250165.6304513607</v>
      </c>
      <c r="H243" s="34">
        <f t="shared" si="26"/>
        <v>250267547.77695084</v>
      </c>
    </row>
    <row r="244" spans="1:8" x14ac:dyDescent="0.15">
      <c r="A244" s="11"/>
      <c r="B244" s="19">
        <f t="shared" si="27"/>
        <v>229</v>
      </c>
      <c r="C244" s="18">
        <f t="shared" si="21"/>
        <v>49096</v>
      </c>
      <c r="D244" s="33">
        <f t="shared" si="22"/>
        <v>250267547.77695084</v>
      </c>
      <c r="E244" s="33">
        <f t="shared" si="23"/>
        <v>22002493.507687379</v>
      </c>
      <c r="F244" s="33">
        <f t="shared" si="24"/>
        <v>19916930.609546315</v>
      </c>
      <c r="G244" s="33">
        <f t="shared" si="25"/>
        <v>2085562.8981410607</v>
      </c>
      <c r="H244" s="34">
        <f t="shared" si="26"/>
        <v>230350617.16740227</v>
      </c>
    </row>
    <row r="245" spans="1:8" x14ac:dyDescent="0.15">
      <c r="A245" s="11"/>
      <c r="B245" s="19">
        <f t="shared" si="27"/>
        <v>230</v>
      </c>
      <c r="C245" s="18">
        <f t="shared" si="21"/>
        <v>49126</v>
      </c>
      <c r="D245" s="33">
        <f t="shared" si="22"/>
        <v>230350617.16740227</v>
      </c>
      <c r="E245" s="33">
        <f t="shared" si="23"/>
        <v>22002493.507687379</v>
      </c>
      <c r="F245" s="33">
        <f t="shared" si="24"/>
        <v>20082905.031292539</v>
      </c>
      <c r="G245" s="33">
        <f t="shared" si="25"/>
        <v>1919588.4763948412</v>
      </c>
      <c r="H245" s="34">
        <f t="shared" si="26"/>
        <v>210267712.13611221</v>
      </c>
    </row>
    <row r="246" spans="1:8" x14ac:dyDescent="0.15">
      <c r="A246" s="11"/>
      <c r="B246" s="19">
        <f t="shared" si="27"/>
        <v>231</v>
      </c>
      <c r="C246" s="18">
        <f t="shared" si="21"/>
        <v>49157</v>
      </c>
      <c r="D246" s="33">
        <f t="shared" si="22"/>
        <v>210267712.13611221</v>
      </c>
      <c r="E246" s="33">
        <f t="shared" si="23"/>
        <v>22002493.507687379</v>
      </c>
      <c r="F246" s="33">
        <f t="shared" si="24"/>
        <v>20250262.573219974</v>
      </c>
      <c r="G246" s="33">
        <f t="shared" si="25"/>
        <v>1752230.9344674041</v>
      </c>
      <c r="H246" s="34">
        <f t="shared" si="26"/>
        <v>190017449.56289101</v>
      </c>
    </row>
    <row r="247" spans="1:8" x14ac:dyDescent="0.15">
      <c r="A247" s="11"/>
      <c r="B247" s="19">
        <f t="shared" si="27"/>
        <v>232</v>
      </c>
      <c r="C247" s="18">
        <f t="shared" si="21"/>
        <v>49188</v>
      </c>
      <c r="D247" s="33">
        <f t="shared" si="22"/>
        <v>190017449.56289101</v>
      </c>
      <c r="E247" s="33">
        <f t="shared" si="23"/>
        <v>22002493.507687379</v>
      </c>
      <c r="F247" s="33">
        <f t="shared" si="24"/>
        <v>20419014.761330139</v>
      </c>
      <c r="G247" s="33">
        <f t="shared" si="25"/>
        <v>1583478.7463572372</v>
      </c>
      <c r="H247" s="34">
        <f t="shared" si="26"/>
        <v>169598434.80156136</v>
      </c>
    </row>
    <row r="248" spans="1:8" x14ac:dyDescent="0.15">
      <c r="A248" s="11"/>
      <c r="B248" s="19">
        <f t="shared" si="27"/>
        <v>233</v>
      </c>
      <c r="C248" s="18">
        <f t="shared" si="21"/>
        <v>49218</v>
      </c>
      <c r="D248" s="33">
        <f t="shared" si="22"/>
        <v>169598434.80156136</v>
      </c>
      <c r="E248" s="33">
        <f t="shared" si="23"/>
        <v>22002493.507687379</v>
      </c>
      <c r="F248" s="33">
        <f t="shared" si="24"/>
        <v>20589173.217674557</v>
      </c>
      <c r="G248" s="33">
        <f t="shared" si="25"/>
        <v>1413320.2900128192</v>
      </c>
      <c r="H248" s="34">
        <f t="shared" si="26"/>
        <v>149009261.5838871</v>
      </c>
    </row>
    <row r="249" spans="1:8" x14ac:dyDescent="0.15">
      <c r="A249" s="11"/>
      <c r="B249" s="19">
        <f t="shared" si="27"/>
        <v>234</v>
      </c>
      <c r="C249" s="18">
        <f t="shared" si="21"/>
        <v>49249</v>
      </c>
      <c r="D249" s="33">
        <f t="shared" si="22"/>
        <v>149009261.5838871</v>
      </c>
      <c r="E249" s="33">
        <f t="shared" si="23"/>
        <v>22002493.507687379</v>
      </c>
      <c r="F249" s="33">
        <f t="shared" si="24"/>
        <v>20760749.661155179</v>
      </c>
      <c r="G249" s="33">
        <f t="shared" si="25"/>
        <v>1241743.8465321981</v>
      </c>
      <c r="H249" s="34">
        <f t="shared" si="26"/>
        <v>128248511.9227314</v>
      </c>
    </row>
    <row r="250" spans="1:8" x14ac:dyDescent="0.15">
      <c r="A250" s="11"/>
      <c r="B250" s="19">
        <f t="shared" si="27"/>
        <v>235</v>
      </c>
      <c r="C250" s="18">
        <f t="shared" si="21"/>
        <v>49279</v>
      </c>
      <c r="D250" s="33">
        <f t="shared" si="22"/>
        <v>128248511.9227314</v>
      </c>
      <c r="E250" s="33">
        <f t="shared" si="23"/>
        <v>22002493.507687379</v>
      </c>
      <c r="F250" s="33">
        <f t="shared" si="24"/>
        <v>20933755.908331472</v>
      </c>
      <c r="G250" s="33">
        <f t="shared" si="25"/>
        <v>1068737.5993559049</v>
      </c>
      <c r="H250" s="34">
        <f t="shared" si="26"/>
        <v>107314756.01439857</v>
      </c>
    </row>
    <row r="251" spans="1:8" x14ac:dyDescent="0.15">
      <c r="A251" s="11"/>
      <c r="B251" s="19">
        <f t="shared" si="27"/>
        <v>236</v>
      </c>
      <c r="C251" s="18">
        <f t="shared" si="21"/>
        <v>49310</v>
      </c>
      <c r="D251" s="33">
        <f t="shared" si="22"/>
        <v>107314756.01439857</v>
      </c>
      <c r="E251" s="33">
        <f t="shared" si="23"/>
        <v>22002493.507687379</v>
      </c>
      <c r="F251" s="33">
        <f t="shared" si="24"/>
        <v>21108203.874234237</v>
      </c>
      <c r="G251" s="33">
        <f t="shared" si="25"/>
        <v>894289.6334531426</v>
      </c>
      <c r="H251" s="34">
        <f t="shared" si="26"/>
        <v>86206552.140165329</v>
      </c>
    </row>
    <row r="252" spans="1:8" x14ac:dyDescent="0.15">
      <c r="A252" s="11"/>
      <c r="B252" s="19">
        <f t="shared" si="27"/>
        <v>237</v>
      </c>
      <c r="C252" s="18">
        <f t="shared" si="21"/>
        <v>49341</v>
      </c>
      <c r="D252" s="33">
        <f t="shared" si="22"/>
        <v>86206552.140165329</v>
      </c>
      <c r="E252" s="33">
        <f t="shared" si="23"/>
        <v>22002493.507687379</v>
      </c>
      <c r="F252" s="33">
        <f t="shared" si="24"/>
        <v>21284105.573186185</v>
      </c>
      <c r="G252" s="33">
        <f t="shared" si="25"/>
        <v>718387.93450119067</v>
      </c>
      <c r="H252" s="34">
        <f t="shared" si="26"/>
        <v>64922446.566980362</v>
      </c>
    </row>
    <row r="253" spans="1:8" x14ac:dyDescent="0.15">
      <c r="A253" s="11"/>
      <c r="B253" s="19">
        <f t="shared" si="27"/>
        <v>238</v>
      </c>
      <c r="C253" s="18">
        <f t="shared" si="21"/>
        <v>49369</v>
      </c>
      <c r="D253" s="33">
        <f t="shared" si="22"/>
        <v>64922446.566980362</v>
      </c>
      <c r="E253" s="33">
        <f t="shared" si="23"/>
        <v>22002493.507687379</v>
      </c>
      <c r="F253" s="33">
        <f t="shared" si="24"/>
        <v>21461473.119629405</v>
      </c>
      <c r="G253" s="33">
        <f t="shared" si="25"/>
        <v>541020.38805797254</v>
      </c>
      <c r="H253" s="34">
        <f t="shared" si="26"/>
        <v>43460973.447351456</v>
      </c>
    </row>
    <row r="254" spans="1:8" x14ac:dyDescent="0.15">
      <c r="A254" s="11"/>
      <c r="B254" s="19">
        <f t="shared" si="27"/>
        <v>239</v>
      </c>
      <c r="C254" s="18">
        <f t="shared" si="21"/>
        <v>49400</v>
      </c>
      <c r="D254" s="33">
        <f t="shared" si="22"/>
        <v>43460973.447351456</v>
      </c>
      <c r="E254" s="33">
        <f t="shared" si="23"/>
        <v>22002493.507687379</v>
      </c>
      <c r="F254" s="33">
        <f t="shared" si="24"/>
        <v>21640318.72895965</v>
      </c>
      <c r="G254" s="33">
        <f t="shared" si="25"/>
        <v>362174.77872772742</v>
      </c>
      <c r="H254" s="34">
        <f t="shared" si="26"/>
        <v>21820654.718391418</v>
      </c>
    </row>
    <row r="255" spans="1:8" x14ac:dyDescent="0.15">
      <c r="A255" s="11"/>
      <c r="B255" s="19">
        <f t="shared" si="27"/>
        <v>240</v>
      </c>
      <c r="C255" s="18">
        <f t="shared" si="21"/>
        <v>49430</v>
      </c>
      <c r="D255" s="33">
        <f t="shared" si="22"/>
        <v>21820654.718391418</v>
      </c>
      <c r="E255" s="33">
        <f t="shared" si="23"/>
        <v>22002493.507687379</v>
      </c>
      <c r="F255" s="33">
        <f t="shared" si="24"/>
        <v>21820654.718367647</v>
      </c>
      <c r="G255" s="33">
        <f t="shared" si="25"/>
        <v>181838.78931973039</v>
      </c>
      <c r="H255" s="34">
        <f t="shared" si="26"/>
        <v>2.47955322265625E-5</v>
      </c>
    </row>
    <row r="256" spans="1:8" x14ac:dyDescent="0.15">
      <c r="A256" s="11"/>
      <c r="B256" s="19" t="str">
        <f t="shared" si="27"/>
        <v/>
      </c>
      <c r="C256" s="18" t="str">
        <f t="shared" si="21"/>
        <v/>
      </c>
      <c r="D256" s="33" t="str">
        <f t="shared" si="22"/>
        <v/>
      </c>
      <c r="E256" s="33" t="str">
        <f t="shared" si="23"/>
        <v/>
      </c>
      <c r="F256" s="33" t="str">
        <f t="shared" si="24"/>
        <v/>
      </c>
      <c r="G256" s="33" t="str">
        <f t="shared" si="25"/>
        <v/>
      </c>
      <c r="H256" s="34" t="str">
        <f t="shared" si="26"/>
        <v/>
      </c>
    </row>
    <row r="257" spans="1:8" x14ac:dyDescent="0.15">
      <c r="A257" s="11"/>
      <c r="B257" s="19" t="str">
        <f t="shared" si="27"/>
        <v/>
      </c>
      <c r="C257" s="18" t="str">
        <f t="shared" si="21"/>
        <v/>
      </c>
      <c r="D257" s="33" t="str">
        <f t="shared" si="22"/>
        <v/>
      </c>
      <c r="E257" s="33" t="str">
        <f t="shared" si="23"/>
        <v/>
      </c>
      <c r="F257" s="33" t="str">
        <f t="shared" si="24"/>
        <v/>
      </c>
      <c r="G257" s="33" t="str">
        <f t="shared" si="25"/>
        <v/>
      </c>
      <c r="H257" s="34" t="str">
        <f t="shared" si="26"/>
        <v/>
      </c>
    </row>
    <row r="258" spans="1:8" x14ac:dyDescent="0.15">
      <c r="A258" s="11"/>
      <c r="B258" s="19" t="str">
        <f t="shared" si="27"/>
        <v/>
      </c>
      <c r="C258" s="18" t="str">
        <f t="shared" si="21"/>
        <v/>
      </c>
      <c r="D258" s="33" t="str">
        <f t="shared" si="22"/>
        <v/>
      </c>
      <c r="E258" s="33" t="str">
        <f t="shared" si="23"/>
        <v/>
      </c>
      <c r="F258" s="33" t="str">
        <f t="shared" si="24"/>
        <v/>
      </c>
      <c r="G258" s="33" t="str">
        <f t="shared" si="25"/>
        <v/>
      </c>
      <c r="H258" s="34" t="str">
        <f t="shared" si="26"/>
        <v/>
      </c>
    </row>
    <row r="259" spans="1:8" x14ac:dyDescent="0.15">
      <c r="A259" s="11"/>
      <c r="B259" s="19" t="str">
        <f t="shared" si="27"/>
        <v/>
      </c>
      <c r="C259" s="18" t="str">
        <f t="shared" si="21"/>
        <v/>
      </c>
      <c r="D259" s="33" t="str">
        <f t="shared" si="22"/>
        <v/>
      </c>
      <c r="E259" s="33" t="str">
        <f t="shared" si="23"/>
        <v/>
      </c>
      <c r="F259" s="33" t="str">
        <f t="shared" si="24"/>
        <v/>
      </c>
      <c r="G259" s="33" t="str">
        <f t="shared" si="25"/>
        <v/>
      </c>
      <c r="H259" s="34" t="str">
        <f t="shared" si="26"/>
        <v/>
      </c>
    </row>
    <row r="260" spans="1:8" x14ac:dyDescent="0.15">
      <c r="A260" s="11"/>
      <c r="B260" s="19" t="str">
        <f t="shared" si="27"/>
        <v/>
      </c>
      <c r="C260" s="18" t="str">
        <f t="shared" si="21"/>
        <v/>
      </c>
      <c r="D260" s="33" t="str">
        <f t="shared" si="22"/>
        <v/>
      </c>
      <c r="E260" s="33" t="str">
        <f t="shared" si="23"/>
        <v/>
      </c>
      <c r="F260" s="33" t="str">
        <f t="shared" si="24"/>
        <v/>
      </c>
      <c r="G260" s="33" t="str">
        <f t="shared" si="25"/>
        <v/>
      </c>
      <c r="H260" s="34" t="str">
        <f t="shared" si="26"/>
        <v/>
      </c>
    </row>
    <row r="261" spans="1:8" x14ac:dyDescent="0.15">
      <c r="A261" s="11"/>
      <c r="B261" s="19" t="str">
        <f t="shared" si="27"/>
        <v/>
      </c>
      <c r="C261" s="18" t="str">
        <f t="shared" si="21"/>
        <v/>
      </c>
      <c r="D261" s="33" t="str">
        <f t="shared" si="22"/>
        <v/>
      </c>
      <c r="E261" s="33" t="str">
        <f t="shared" si="23"/>
        <v/>
      </c>
      <c r="F261" s="33" t="str">
        <f t="shared" si="24"/>
        <v/>
      </c>
      <c r="G261" s="33" t="str">
        <f t="shared" si="25"/>
        <v/>
      </c>
      <c r="H261" s="34" t="str">
        <f t="shared" si="26"/>
        <v/>
      </c>
    </row>
    <row r="262" spans="1:8" x14ac:dyDescent="0.15">
      <c r="A262" s="11"/>
      <c r="B262" s="19" t="str">
        <f t="shared" si="27"/>
        <v/>
      </c>
      <c r="C262" s="18" t="str">
        <f t="shared" si="21"/>
        <v/>
      </c>
      <c r="D262" s="33" t="str">
        <f t="shared" si="22"/>
        <v/>
      </c>
      <c r="E262" s="33" t="str">
        <f t="shared" si="23"/>
        <v/>
      </c>
      <c r="F262" s="33" t="str">
        <f t="shared" si="24"/>
        <v/>
      </c>
      <c r="G262" s="33" t="str">
        <f t="shared" si="25"/>
        <v/>
      </c>
      <c r="H262" s="34" t="str">
        <f t="shared" si="26"/>
        <v/>
      </c>
    </row>
    <row r="263" spans="1:8" x14ac:dyDescent="0.15">
      <c r="A263" s="11"/>
      <c r="B263" s="19" t="str">
        <f t="shared" si="27"/>
        <v/>
      </c>
      <c r="C263" s="18" t="str">
        <f t="shared" si="21"/>
        <v/>
      </c>
      <c r="D263" s="33" t="str">
        <f t="shared" si="22"/>
        <v/>
      </c>
      <c r="E263" s="33" t="str">
        <f t="shared" si="23"/>
        <v/>
      </c>
      <c r="F263" s="33" t="str">
        <f t="shared" si="24"/>
        <v/>
      </c>
      <c r="G263" s="33" t="str">
        <f t="shared" si="25"/>
        <v/>
      </c>
      <c r="H263" s="34" t="str">
        <f t="shared" si="26"/>
        <v/>
      </c>
    </row>
    <row r="264" spans="1:8" x14ac:dyDescent="0.15">
      <c r="A264" s="11"/>
      <c r="B264" s="19" t="str">
        <f t="shared" si="27"/>
        <v/>
      </c>
      <c r="C264" s="18" t="str">
        <f t="shared" si="21"/>
        <v/>
      </c>
      <c r="D264" s="33" t="str">
        <f t="shared" si="22"/>
        <v/>
      </c>
      <c r="E264" s="33" t="str">
        <f t="shared" si="23"/>
        <v/>
      </c>
      <c r="F264" s="33" t="str">
        <f t="shared" si="24"/>
        <v/>
      </c>
      <c r="G264" s="33" t="str">
        <f t="shared" si="25"/>
        <v/>
      </c>
      <c r="H264" s="34" t="str">
        <f t="shared" si="26"/>
        <v/>
      </c>
    </row>
    <row r="265" spans="1:8" x14ac:dyDescent="0.15">
      <c r="A265" s="11"/>
      <c r="B265" s="19" t="str">
        <f t="shared" si="27"/>
        <v/>
      </c>
      <c r="C265" s="18" t="str">
        <f t="shared" si="21"/>
        <v/>
      </c>
      <c r="D265" s="33" t="str">
        <f t="shared" si="22"/>
        <v/>
      </c>
      <c r="E265" s="33" t="str">
        <f t="shared" si="23"/>
        <v/>
      </c>
      <c r="F265" s="33" t="str">
        <f t="shared" si="24"/>
        <v/>
      </c>
      <c r="G265" s="33" t="str">
        <f t="shared" si="25"/>
        <v/>
      </c>
      <c r="H265" s="34" t="str">
        <f t="shared" si="26"/>
        <v/>
      </c>
    </row>
    <row r="266" spans="1:8" x14ac:dyDescent="0.15">
      <c r="A266" s="11"/>
      <c r="B266" s="19" t="str">
        <f t="shared" si="27"/>
        <v/>
      </c>
      <c r="C266" s="18" t="str">
        <f t="shared" si="21"/>
        <v/>
      </c>
      <c r="D266" s="33" t="str">
        <f t="shared" si="22"/>
        <v/>
      </c>
      <c r="E266" s="33" t="str">
        <f t="shared" si="23"/>
        <v/>
      </c>
      <c r="F266" s="33" t="str">
        <f t="shared" si="24"/>
        <v/>
      </c>
      <c r="G266" s="33" t="str">
        <f t="shared" si="25"/>
        <v/>
      </c>
      <c r="H266" s="34" t="str">
        <f t="shared" si="26"/>
        <v/>
      </c>
    </row>
    <row r="267" spans="1:8" x14ac:dyDescent="0.15">
      <c r="A267" s="11"/>
      <c r="B267" s="19" t="str">
        <f t="shared" si="27"/>
        <v/>
      </c>
      <c r="C267" s="18" t="str">
        <f t="shared" si="21"/>
        <v/>
      </c>
      <c r="D267" s="33" t="str">
        <f t="shared" si="22"/>
        <v/>
      </c>
      <c r="E267" s="33" t="str">
        <f t="shared" si="23"/>
        <v/>
      </c>
      <c r="F267" s="33" t="str">
        <f t="shared" si="24"/>
        <v/>
      </c>
      <c r="G267" s="33" t="str">
        <f t="shared" si="25"/>
        <v/>
      </c>
      <c r="H267" s="34" t="str">
        <f t="shared" si="26"/>
        <v/>
      </c>
    </row>
    <row r="268" spans="1:8" x14ac:dyDescent="0.15">
      <c r="A268" s="11"/>
      <c r="B268" s="19" t="str">
        <f t="shared" si="27"/>
        <v/>
      </c>
      <c r="C268" s="18" t="str">
        <f t="shared" si="21"/>
        <v/>
      </c>
      <c r="D268" s="33" t="str">
        <f t="shared" si="22"/>
        <v/>
      </c>
      <c r="E268" s="33" t="str">
        <f t="shared" si="23"/>
        <v/>
      </c>
      <c r="F268" s="33" t="str">
        <f t="shared" si="24"/>
        <v/>
      </c>
      <c r="G268" s="33" t="str">
        <f t="shared" si="25"/>
        <v/>
      </c>
      <c r="H268" s="34" t="str">
        <f t="shared" si="26"/>
        <v/>
      </c>
    </row>
    <row r="269" spans="1:8" x14ac:dyDescent="0.15">
      <c r="A269" s="11"/>
      <c r="B269" s="19" t="str">
        <f t="shared" si="27"/>
        <v/>
      </c>
      <c r="C269" s="18" t="str">
        <f t="shared" si="21"/>
        <v/>
      </c>
      <c r="D269" s="33" t="str">
        <f t="shared" si="22"/>
        <v/>
      </c>
      <c r="E269" s="33" t="str">
        <f t="shared" si="23"/>
        <v/>
      </c>
      <c r="F269" s="33" t="str">
        <f t="shared" si="24"/>
        <v/>
      </c>
      <c r="G269" s="33" t="str">
        <f t="shared" si="25"/>
        <v/>
      </c>
      <c r="H269" s="34" t="str">
        <f t="shared" si="26"/>
        <v/>
      </c>
    </row>
    <row r="270" spans="1:8" x14ac:dyDescent="0.15">
      <c r="A270" s="11"/>
      <c r="B270" s="19" t="str">
        <f t="shared" si="27"/>
        <v/>
      </c>
      <c r="C270" s="18" t="str">
        <f t="shared" si="21"/>
        <v/>
      </c>
      <c r="D270" s="33" t="str">
        <f t="shared" si="22"/>
        <v/>
      </c>
      <c r="E270" s="33" t="str">
        <f t="shared" si="23"/>
        <v/>
      </c>
      <c r="F270" s="33" t="str">
        <f t="shared" si="24"/>
        <v/>
      </c>
      <c r="G270" s="33" t="str">
        <f t="shared" si="25"/>
        <v/>
      </c>
      <c r="H270" s="34" t="str">
        <f t="shared" si="26"/>
        <v/>
      </c>
    </row>
    <row r="271" spans="1:8" x14ac:dyDescent="0.15">
      <c r="A271" s="11"/>
      <c r="B271" s="19" t="str">
        <f t="shared" si="27"/>
        <v/>
      </c>
      <c r="C271" s="18" t="str">
        <f t="shared" si="21"/>
        <v/>
      </c>
      <c r="D271" s="33" t="str">
        <f t="shared" si="22"/>
        <v/>
      </c>
      <c r="E271" s="33" t="str">
        <f t="shared" si="23"/>
        <v/>
      </c>
      <c r="F271" s="33" t="str">
        <f t="shared" si="24"/>
        <v/>
      </c>
      <c r="G271" s="33" t="str">
        <f t="shared" si="25"/>
        <v/>
      </c>
      <c r="H271" s="34" t="str">
        <f t="shared" si="26"/>
        <v/>
      </c>
    </row>
    <row r="272" spans="1:8" x14ac:dyDescent="0.15">
      <c r="A272" s="11"/>
      <c r="B272" s="19" t="str">
        <f t="shared" si="27"/>
        <v/>
      </c>
      <c r="C272" s="18" t="str">
        <f t="shared" ref="C272:C335" si="28">IF(Loan_Not_Paid*Values_Entered,Payment_Date,"")</f>
        <v/>
      </c>
      <c r="D272" s="33" t="str">
        <f t="shared" ref="D272:D335" si="29">IF(Loan_Not_Paid*Values_Entered,Beginning_Balance,"")</f>
        <v/>
      </c>
      <c r="E272" s="33" t="str">
        <f t="shared" ref="E272:E335" si="30">IF(Loan_Not_Paid*Values_Entered,Monthly_Payment,"")</f>
        <v/>
      </c>
      <c r="F272" s="33" t="str">
        <f t="shared" ref="F272:F335" si="31">IF(Loan_Not_Paid*Values_Entered,Principal,"")</f>
        <v/>
      </c>
      <c r="G272" s="33" t="str">
        <f t="shared" ref="G272:G335" si="32">IF(Loan_Not_Paid*Values_Entered,Interest,"")</f>
        <v/>
      </c>
      <c r="H272" s="34" t="str">
        <f t="shared" ref="H272:H335" si="33">IF(Loan_Not_Paid*Values_Entered,Ending_Balance,"")</f>
        <v/>
      </c>
    </row>
    <row r="273" spans="1:8" x14ac:dyDescent="0.15">
      <c r="A273" s="11"/>
      <c r="B273" s="19" t="str">
        <f t="shared" ref="B273:B336" si="34">IF(Loan_Not_Paid*Values_Entered,Payment_Number,"")</f>
        <v/>
      </c>
      <c r="C273" s="18" t="str">
        <f t="shared" si="28"/>
        <v/>
      </c>
      <c r="D273" s="33" t="str">
        <f t="shared" si="29"/>
        <v/>
      </c>
      <c r="E273" s="33" t="str">
        <f t="shared" si="30"/>
        <v/>
      </c>
      <c r="F273" s="33" t="str">
        <f t="shared" si="31"/>
        <v/>
      </c>
      <c r="G273" s="33" t="str">
        <f t="shared" si="32"/>
        <v/>
      </c>
      <c r="H273" s="34" t="str">
        <f t="shared" si="33"/>
        <v/>
      </c>
    </row>
    <row r="274" spans="1:8" x14ac:dyDescent="0.15">
      <c r="A274" s="11"/>
      <c r="B274" s="19" t="str">
        <f t="shared" si="34"/>
        <v/>
      </c>
      <c r="C274" s="18" t="str">
        <f t="shared" si="28"/>
        <v/>
      </c>
      <c r="D274" s="33" t="str">
        <f t="shared" si="29"/>
        <v/>
      </c>
      <c r="E274" s="33" t="str">
        <f t="shared" si="30"/>
        <v/>
      </c>
      <c r="F274" s="33" t="str">
        <f t="shared" si="31"/>
        <v/>
      </c>
      <c r="G274" s="33" t="str">
        <f t="shared" si="32"/>
        <v/>
      </c>
      <c r="H274" s="34" t="str">
        <f t="shared" si="33"/>
        <v/>
      </c>
    </row>
    <row r="275" spans="1:8" x14ac:dyDescent="0.15">
      <c r="A275" s="11"/>
      <c r="B275" s="19" t="str">
        <f t="shared" si="34"/>
        <v/>
      </c>
      <c r="C275" s="18" t="str">
        <f t="shared" si="28"/>
        <v/>
      </c>
      <c r="D275" s="33" t="str">
        <f t="shared" si="29"/>
        <v/>
      </c>
      <c r="E275" s="33" t="str">
        <f t="shared" si="30"/>
        <v/>
      </c>
      <c r="F275" s="33" t="str">
        <f t="shared" si="31"/>
        <v/>
      </c>
      <c r="G275" s="33" t="str">
        <f t="shared" si="32"/>
        <v/>
      </c>
      <c r="H275" s="34" t="str">
        <f t="shared" si="33"/>
        <v/>
      </c>
    </row>
    <row r="276" spans="1:8" x14ac:dyDescent="0.15">
      <c r="A276" s="11"/>
      <c r="B276" s="19" t="str">
        <f t="shared" si="34"/>
        <v/>
      </c>
      <c r="C276" s="18" t="str">
        <f t="shared" si="28"/>
        <v/>
      </c>
      <c r="D276" s="33" t="str">
        <f t="shared" si="29"/>
        <v/>
      </c>
      <c r="E276" s="33" t="str">
        <f t="shared" si="30"/>
        <v/>
      </c>
      <c r="F276" s="33" t="str">
        <f t="shared" si="31"/>
        <v/>
      </c>
      <c r="G276" s="33" t="str">
        <f t="shared" si="32"/>
        <v/>
      </c>
      <c r="H276" s="34" t="str">
        <f t="shared" si="33"/>
        <v/>
      </c>
    </row>
    <row r="277" spans="1:8" x14ac:dyDescent="0.15">
      <c r="A277" s="11"/>
      <c r="B277" s="19" t="str">
        <f t="shared" si="34"/>
        <v/>
      </c>
      <c r="C277" s="18" t="str">
        <f t="shared" si="28"/>
        <v/>
      </c>
      <c r="D277" s="33" t="str">
        <f t="shared" si="29"/>
        <v/>
      </c>
      <c r="E277" s="33" t="str">
        <f t="shared" si="30"/>
        <v/>
      </c>
      <c r="F277" s="33" t="str">
        <f t="shared" si="31"/>
        <v/>
      </c>
      <c r="G277" s="33" t="str">
        <f t="shared" si="32"/>
        <v/>
      </c>
      <c r="H277" s="34" t="str">
        <f t="shared" si="33"/>
        <v/>
      </c>
    </row>
    <row r="278" spans="1:8" x14ac:dyDescent="0.15">
      <c r="A278" s="11"/>
      <c r="B278" s="19" t="str">
        <f t="shared" si="34"/>
        <v/>
      </c>
      <c r="C278" s="18" t="str">
        <f t="shared" si="28"/>
        <v/>
      </c>
      <c r="D278" s="33" t="str">
        <f t="shared" si="29"/>
        <v/>
      </c>
      <c r="E278" s="33" t="str">
        <f t="shared" si="30"/>
        <v/>
      </c>
      <c r="F278" s="33" t="str">
        <f t="shared" si="31"/>
        <v/>
      </c>
      <c r="G278" s="33" t="str">
        <f t="shared" si="32"/>
        <v/>
      </c>
      <c r="H278" s="34" t="str">
        <f t="shared" si="33"/>
        <v/>
      </c>
    </row>
    <row r="279" spans="1:8" x14ac:dyDescent="0.15">
      <c r="A279" s="11"/>
      <c r="B279" s="19" t="str">
        <f t="shared" si="34"/>
        <v/>
      </c>
      <c r="C279" s="18" t="str">
        <f t="shared" si="28"/>
        <v/>
      </c>
      <c r="D279" s="33" t="str">
        <f t="shared" si="29"/>
        <v/>
      </c>
      <c r="E279" s="33" t="str">
        <f t="shared" si="30"/>
        <v/>
      </c>
      <c r="F279" s="33" t="str">
        <f t="shared" si="31"/>
        <v/>
      </c>
      <c r="G279" s="33" t="str">
        <f t="shared" si="32"/>
        <v/>
      </c>
      <c r="H279" s="34" t="str">
        <f t="shared" si="33"/>
        <v/>
      </c>
    </row>
    <row r="280" spans="1:8" x14ac:dyDescent="0.15">
      <c r="A280" s="11"/>
      <c r="B280" s="19" t="str">
        <f t="shared" si="34"/>
        <v/>
      </c>
      <c r="C280" s="18" t="str">
        <f t="shared" si="28"/>
        <v/>
      </c>
      <c r="D280" s="33" t="str">
        <f t="shared" si="29"/>
        <v/>
      </c>
      <c r="E280" s="33" t="str">
        <f t="shared" si="30"/>
        <v/>
      </c>
      <c r="F280" s="33" t="str">
        <f t="shared" si="31"/>
        <v/>
      </c>
      <c r="G280" s="33" t="str">
        <f t="shared" si="32"/>
        <v/>
      </c>
      <c r="H280" s="34" t="str">
        <f t="shared" si="33"/>
        <v/>
      </c>
    </row>
    <row r="281" spans="1:8" x14ac:dyDescent="0.15">
      <c r="A281" s="11"/>
      <c r="B281" s="19" t="str">
        <f t="shared" si="34"/>
        <v/>
      </c>
      <c r="C281" s="18" t="str">
        <f t="shared" si="28"/>
        <v/>
      </c>
      <c r="D281" s="33" t="str">
        <f t="shared" si="29"/>
        <v/>
      </c>
      <c r="E281" s="33" t="str">
        <f t="shared" si="30"/>
        <v/>
      </c>
      <c r="F281" s="33" t="str">
        <f t="shared" si="31"/>
        <v/>
      </c>
      <c r="G281" s="33" t="str">
        <f t="shared" si="32"/>
        <v/>
      </c>
      <c r="H281" s="34" t="str">
        <f t="shared" si="33"/>
        <v/>
      </c>
    </row>
    <row r="282" spans="1:8" x14ac:dyDescent="0.15">
      <c r="A282" s="11"/>
      <c r="B282" s="19" t="str">
        <f t="shared" si="34"/>
        <v/>
      </c>
      <c r="C282" s="18" t="str">
        <f t="shared" si="28"/>
        <v/>
      </c>
      <c r="D282" s="33" t="str">
        <f t="shared" si="29"/>
        <v/>
      </c>
      <c r="E282" s="33" t="str">
        <f t="shared" si="30"/>
        <v/>
      </c>
      <c r="F282" s="33" t="str">
        <f t="shared" si="31"/>
        <v/>
      </c>
      <c r="G282" s="33" t="str">
        <f t="shared" si="32"/>
        <v/>
      </c>
      <c r="H282" s="34" t="str">
        <f t="shared" si="33"/>
        <v/>
      </c>
    </row>
    <row r="283" spans="1:8" x14ac:dyDescent="0.15">
      <c r="A283" s="11"/>
      <c r="B283" s="19" t="str">
        <f t="shared" si="34"/>
        <v/>
      </c>
      <c r="C283" s="18" t="str">
        <f t="shared" si="28"/>
        <v/>
      </c>
      <c r="D283" s="33" t="str">
        <f t="shared" si="29"/>
        <v/>
      </c>
      <c r="E283" s="33" t="str">
        <f t="shared" si="30"/>
        <v/>
      </c>
      <c r="F283" s="33" t="str">
        <f t="shared" si="31"/>
        <v/>
      </c>
      <c r="G283" s="33" t="str">
        <f t="shared" si="32"/>
        <v/>
      </c>
      <c r="H283" s="34" t="str">
        <f t="shared" si="33"/>
        <v/>
      </c>
    </row>
    <row r="284" spans="1:8" x14ac:dyDescent="0.15">
      <c r="A284" s="11"/>
      <c r="B284" s="19" t="str">
        <f t="shared" si="34"/>
        <v/>
      </c>
      <c r="C284" s="18" t="str">
        <f t="shared" si="28"/>
        <v/>
      </c>
      <c r="D284" s="33" t="str">
        <f t="shared" si="29"/>
        <v/>
      </c>
      <c r="E284" s="33" t="str">
        <f t="shared" si="30"/>
        <v/>
      </c>
      <c r="F284" s="33" t="str">
        <f t="shared" si="31"/>
        <v/>
      </c>
      <c r="G284" s="33" t="str">
        <f t="shared" si="32"/>
        <v/>
      </c>
      <c r="H284" s="34" t="str">
        <f t="shared" si="33"/>
        <v/>
      </c>
    </row>
    <row r="285" spans="1:8" x14ac:dyDescent="0.15">
      <c r="A285" s="11"/>
      <c r="B285" s="19" t="str">
        <f t="shared" si="34"/>
        <v/>
      </c>
      <c r="C285" s="18" t="str">
        <f t="shared" si="28"/>
        <v/>
      </c>
      <c r="D285" s="33" t="str">
        <f t="shared" si="29"/>
        <v/>
      </c>
      <c r="E285" s="33" t="str">
        <f t="shared" si="30"/>
        <v/>
      </c>
      <c r="F285" s="33" t="str">
        <f t="shared" si="31"/>
        <v/>
      </c>
      <c r="G285" s="33" t="str">
        <f t="shared" si="32"/>
        <v/>
      </c>
      <c r="H285" s="34" t="str">
        <f t="shared" si="33"/>
        <v/>
      </c>
    </row>
    <row r="286" spans="1:8" x14ac:dyDescent="0.15">
      <c r="A286" s="11"/>
      <c r="B286" s="19" t="str">
        <f t="shared" si="34"/>
        <v/>
      </c>
      <c r="C286" s="18" t="str">
        <f t="shared" si="28"/>
        <v/>
      </c>
      <c r="D286" s="33" t="str">
        <f t="shared" si="29"/>
        <v/>
      </c>
      <c r="E286" s="33" t="str">
        <f t="shared" si="30"/>
        <v/>
      </c>
      <c r="F286" s="33" t="str">
        <f t="shared" si="31"/>
        <v/>
      </c>
      <c r="G286" s="33" t="str">
        <f t="shared" si="32"/>
        <v/>
      </c>
      <c r="H286" s="34" t="str">
        <f t="shared" si="33"/>
        <v/>
      </c>
    </row>
    <row r="287" spans="1:8" x14ac:dyDescent="0.15">
      <c r="A287" s="11"/>
      <c r="B287" s="19" t="str">
        <f t="shared" si="34"/>
        <v/>
      </c>
      <c r="C287" s="18" t="str">
        <f t="shared" si="28"/>
        <v/>
      </c>
      <c r="D287" s="33" t="str">
        <f t="shared" si="29"/>
        <v/>
      </c>
      <c r="E287" s="33" t="str">
        <f t="shared" si="30"/>
        <v/>
      </c>
      <c r="F287" s="33" t="str">
        <f t="shared" si="31"/>
        <v/>
      </c>
      <c r="G287" s="33" t="str">
        <f t="shared" si="32"/>
        <v/>
      </c>
      <c r="H287" s="34" t="str">
        <f t="shared" si="33"/>
        <v/>
      </c>
    </row>
    <row r="288" spans="1:8" x14ac:dyDescent="0.15">
      <c r="A288" s="11"/>
      <c r="B288" s="19" t="str">
        <f t="shared" si="34"/>
        <v/>
      </c>
      <c r="C288" s="18" t="str">
        <f t="shared" si="28"/>
        <v/>
      </c>
      <c r="D288" s="33" t="str">
        <f t="shared" si="29"/>
        <v/>
      </c>
      <c r="E288" s="33" t="str">
        <f t="shared" si="30"/>
        <v/>
      </c>
      <c r="F288" s="33" t="str">
        <f t="shared" si="31"/>
        <v/>
      </c>
      <c r="G288" s="33" t="str">
        <f t="shared" si="32"/>
        <v/>
      </c>
      <c r="H288" s="34" t="str">
        <f t="shared" si="33"/>
        <v/>
      </c>
    </row>
    <row r="289" spans="1:8" x14ac:dyDescent="0.15">
      <c r="A289" s="11"/>
      <c r="B289" s="19" t="str">
        <f t="shared" si="34"/>
        <v/>
      </c>
      <c r="C289" s="18" t="str">
        <f t="shared" si="28"/>
        <v/>
      </c>
      <c r="D289" s="33" t="str">
        <f t="shared" si="29"/>
        <v/>
      </c>
      <c r="E289" s="33" t="str">
        <f t="shared" si="30"/>
        <v/>
      </c>
      <c r="F289" s="33" t="str">
        <f t="shared" si="31"/>
        <v/>
      </c>
      <c r="G289" s="33" t="str">
        <f t="shared" si="32"/>
        <v/>
      </c>
      <c r="H289" s="34" t="str">
        <f t="shared" si="33"/>
        <v/>
      </c>
    </row>
    <row r="290" spans="1:8" x14ac:dyDescent="0.15">
      <c r="A290" s="11"/>
      <c r="B290" s="19" t="str">
        <f t="shared" si="34"/>
        <v/>
      </c>
      <c r="C290" s="18" t="str">
        <f t="shared" si="28"/>
        <v/>
      </c>
      <c r="D290" s="33" t="str">
        <f t="shared" si="29"/>
        <v/>
      </c>
      <c r="E290" s="33" t="str">
        <f t="shared" si="30"/>
        <v/>
      </c>
      <c r="F290" s="33" t="str">
        <f t="shared" si="31"/>
        <v/>
      </c>
      <c r="G290" s="33" t="str">
        <f t="shared" si="32"/>
        <v/>
      </c>
      <c r="H290" s="34" t="str">
        <f t="shared" si="33"/>
        <v/>
      </c>
    </row>
    <row r="291" spans="1:8" x14ac:dyDescent="0.15">
      <c r="A291" s="11"/>
      <c r="B291" s="19" t="str">
        <f t="shared" si="34"/>
        <v/>
      </c>
      <c r="C291" s="18" t="str">
        <f t="shared" si="28"/>
        <v/>
      </c>
      <c r="D291" s="33" t="str">
        <f t="shared" si="29"/>
        <v/>
      </c>
      <c r="E291" s="33" t="str">
        <f t="shared" si="30"/>
        <v/>
      </c>
      <c r="F291" s="33" t="str">
        <f t="shared" si="31"/>
        <v/>
      </c>
      <c r="G291" s="33" t="str">
        <f t="shared" si="32"/>
        <v/>
      </c>
      <c r="H291" s="34" t="str">
        <f t="shared" si="33"/>
        <v/>
      </c>
    </row>
    <row r="292" spans="1:8" x14ac:dyDescent="0.15">
      <c r="A292" s="11"/>
      <c r="B292" s="19" t="str">
        <f t="shared" si="34"/>
        <v/>
      </c>
      <c r="C292" s="18" t="str">
        <f t="shared" si="28"/>
        <v/>
      </c>
      <c r="D292" s="33" t="str">
        <f t="shared" si="29"/>
        <v/>
      </c>
      <c r="E292" s="33" t="str">
        <f t="shared" si="30"/>
        <v/>
      </c>
      <c r="F292" s="33" t="str">
        <f t="shared" si="31"/>
        <v/>
      </c>
      <c r="G292" s="33" t="str">
        <f t="shared" si="32"/>
        <v/>
      </c>
      <c r="H292" s="34" t="str">
        <f t="shared" si="33"/>
        <v/>
      </c>
    </row>
    <row r="293" spans="1:8" x14ac:dyDescent="0.15">
      <c r="A293" s="11"/>
      <c r="B293" s="19" t="str">
        <f t="shared" si="34"/>
        <v/>
      </c>
      <c r="C293" s="18" t="str">
        <f t="shared" si="28"/>
        <v/>
      </c>
      <c r="D293" s="33" t="str">
        <f t="shared" si="29"/>
        <v/>
      </c>
      <c r="E293" s="33" t="str">
        <f t="shared" si="30"/>
        <v/>
      </c>
      <c r="F293" s="33" t="str">
        <f t="shared" si="31"/>
        <v/>
      </c>
      <c r="G293" s="33" t="str">
        <f t="shared" si="32"/>
        <v/>
      </c>
      <c r="H293" s="34" t="str">
        <f t="shared" si="33"/>
        <v/>
      </c>
    </row>
    <row r="294" spans="1:8" x14ac:dyDescent="0.15">
      <c r="A294" s="11"/>
      <c r="B294" s="19" t="str">
        <f t="shared" si="34"/>
        <v/>
      </c>
      <c r="C294" s="18" t="str">
        <f t="shared" si="28"/>
        <v/>
      </c>
      <c r="D294" s="33" t="str">
        <f t="shared" si="29"/>
        <v/>
      </c>
      <c r="E294" s="33" t="str">
        <f t="shared" si="30"/>
        <v/>
      </c>
      <c r="F294" s="33" t="str">
        <f t="shared" si="31"/>
        <v/>
      </c>
      <c r="G294" s="33" t="str">
        <f t="shared" si="32"/>
        <v/>
      </c>
      <c r="H294" s="34" t="str">
        <f t="shared" si="33"/>
        <v/>
      </c>
    </row>
    <row r="295" spans="1:8" x14ac:dyDescent="0.15">
      <c r="A295" s="11"/>
      <c r="B295" s="19" t="str">
        <f t="shared" si="34"/>
        <v/>
      </c>
      <c r="C295" s="18" t="str">
        <f t="shared" si="28"/>
        <v/>
      </c>
      <c r="D295" s="33" t="str">
        <f t="shared" si="29"/>
        <v/>
      </c>
      <c r="E295" s="33" t="str">
        <f t="shared" si="30"/>
        <v/>
      </c>
      <c r="F295" s="33" t="str">
        <f t="shared" si="31"/>
        <v/>
      </c>
      <c r="G295" s="33" t="str">
        <f t="shared" si="32"/>
        <v/>
      </c>
      <c r="H295" s="34" t="str">
        <f t="shared" si="33"/>
        <v/>
      </c>
    </row>
    <row r="296" spans="1:8" x14ac:dyDescent="0.15">
      <c r="A296" s="11"/>
      <c r="B296" s="19" t="str">
        <f t="shared" si="34"/>
        <v/>
      </c>
      <c r="C296" s="18" t="str">
        <f t="shared" si="28"/>
        <v/>
      </c>
      <c r="D296" s="33" t="str">
        <f t="shared" si="29"/>
        <v/>
      </c>
      <c r="E296" s="33" t="str">
        <f t="shared" si="30"/>
        <v/>
      </c>
      <c r="F296" s="33" t="str">
        <f t="shared" si="31"/>
        <v/>
      </c>
      <c r="G296" s="33" t="str">
        <f t="shared" si="32"/>
        <v/>
      </c>
      <c r="H296" s="34" t="str">
        <f t="shared" si="33"/>
        <v/>
      </c>
    </row>
    <row r="297" spans="1:8" x14ac:dyDescent="0.15">
      <c r="A297" s="11"/>
      <c r="B297" s="19" t="str">
        <f t="shared" si="34"/>
        <v/>
      </c>
      <c r="C297" s="18" t="str">
        <f t="shared" si="28"/>
        <v/>
      </c>
      <c r="D297" s="33" t="str">
        <f t="shared" si="29"/>
        <v/>
      </c>
      <c r="E297" s="33" t="str">
        <f t="shared" si="30"/>
        <v/>
      </c>
      <c r="F297" s="33" t="str">
        <f t="shared" si="31"/>
        <v/>
      </c>
      <c r="G297" s="33" t="str">
        <f t="shared" si="32"/>
        <v/>
      </c>
      <c r="H297" s="34" t="str">
        <f t="shared" si="33"/>
        <v/>
      </c>
    </row>
    <row r="298" spans="1:8" x14ac:dyDescent="0.15">
      <c r="A298" s="11"/>
      <c r="B298" s="19" t="str">
        <f t="shared" si="34"/>
        <v/>
      </c>
      <c r="C298" s="18" t="str">
        <f t="shared" si="28"/>
        <v/>
      </c>
      <c r="D298" s="33" t="str">
        <f t="shared" si="29"/>
        <v/>
      </c>
      <c r="E298" s="33" t="str">
        <f t="shared" si="30"/>
        <v/>
      </c>
      <c r="F298" s="33" t="str">
        <f t="shared" si="31"/>
        <v/>
      </c>
      <c r="G298" s="33" t="str">
        <f t="shared" si="32"/>
        <v/>
      </c>
      <c r="H298" s="34" t="str">
        <f t="shared" si="33"/>
        <v/>
      </c>
    </row>
    <row r="299" spans="1:8" x14ac:dyDescent="0.15">
      <c r="A299" s="11"/>
      <c r="B299" s="19" t="str">
        <f t="shared" si="34"/>
        <v/>
      </c>
      <c r="C299" s="18" t="str">
        <f t="shared" si="28"/>
        <v/>
      </c>
      <c r="D299" s="33" t="str">
        <f t="shared" si="29"/>
        <v/>
      </c>
      <c r="E299" s="33" t="str">
        <f t="shared" si="30"/>
        <v/>
      </c>
      <c r="F299" s="33" t="str">
        <f t="shared" si="31"/>
        <v/>
      </c>
      <c r="G299" s="33" t="str">
        <f t="shared" si="32"/>
        <v/>
      </c>
      <c r="H299" s="34" t="str">
        <f t="shared" si="33"/>
        <v/>
      </c>
    </row>
    <row r="300" spans="1:8" x14ac:dyDescent="0.15">
      <c r="A300" s="11"/>
      <c r="B300" s="19" t="str">
        <f t="shared" si="34"/>
        <v/>
      </c>
      <c r="C300" s="18" t="str">
        <f t="shared" si="28"/>
        <v/>
      </c>
      <c r="D300" s="33" t="str">
        <f t="shared" si="29"/>
        <v/>
      </c>
      <c r="E300" s="33" t="str">
        <f t="shared" si="30"/>
        <v/>
      </c>
      <c r="F300" s="33" t="str">
        <f t="shared" si="31"/>
        <v/>
      </c>
      <c r="G300" s="33" t="str">
        <f t="shared" si="32"/>
        <v/>
      </c>
      <c r="H300" s="34" t="str">
        <f t="shared" si="33"/>
        <v/>
      </c>
    </row>
    <row r="301" spans="1:8" x14ac:dyDescent="0.15">
      <c r="A301" s="11"/>
      <c r="B301" s="20" t="str">
        <f t="shared" si="34"/>
        <v/>
      </c>
      <c r="C301" s="18" t="str">
        <f t="shared" si="28"/>
        <v/>
      </c>
      <c r="D301" s="33" t="str">
        <f t="shared" si="29"/>
        <v/>
      </c>
      <c r="E301" s="33" t="str">
        <f t="shared" si="30"/>
        <v/>
      </c>
      <c r="F301" s="33" t="str">
        <f t="shared" si="31"/>
        <v/>
      </c>
      <c r="G301" s="33" t="str">
        <f t="shared" si="32"/>
        <v/>
      </c>
      <c r="H301" s="34" t="str">
        <f t="shared" si="33"/>
        <v/>
      </c>
    </row>
    <row r="302" spans="1:8" x14ac:dyDescent="0.15">
      <c r="A302" s="11"/>
      <c r="B302" s="20" t="str">
        <f t="shared" si="34"/>
        <v/>
      </c>
      <c r="C302" s="18" t="str">
        <f t="shared" si="28"/>
        <v/>
      </c>
      <c r="D302" s="33" t="str">
        <f t="shared" si="29"/>
        <v/>
      </c>
      <c r="E302" s="33" t="str">
        <f t="shared" si="30"/>
        <v/>
      </c>
      <c r="F302" s="33" t="str">
        <f t="shared" si="31"/>
        <v/>
      </c>
      <c r="G302" s="33" t="str">
        <f t="shared" si="32"/>
        <v/>
      </c>
      <c r="H302" s="34" t="str">
        <f t="shared" si="33"/>
        <v/>
      </c>
    </row>
    <row r="303" spans="1:8" x14ac:dyDescent="0.15">
      <c r="A303" s="11"/>
      <c r="B303" s="20" t="str">
        <f t="shared" si="34"/>
        <v/>
      </c>
      <c r="C303" s="18" t="str">
        <f t="shared" si="28"/>
        <v/>
      </c>
      <c r="D303" s="33" t="str">
        <f t="shared" si="29"/>
        <v/>
      </c>
      <c r="E303" s="33" t="str">
        <f t="shared" si="30"/>
        <v/>
      </c>
      <c r="F303" s="33" t="str">
        <f t="shared" si="31"/>
        <v/>
      </c>
      <c r="G303" s="33" t="str">
        <f t="shared" si="32"/>
        <v/>
      </c>
      <c r="H303" s="34" t="str">
        <f t="shared" si="33"/>
        <v/>
      </c>
    </row>
    <row r="304" spans="1:8" x14ac:dyDescent="0.15">
      <c r="A304" s="11"/>
      <c r="B304" s="20" t="str">
        <f t="shared" si="34"/>
        <v/>
      </c>
      <c r="C304" s="18" t="str">
        <f t="shared" si="28"/>
        <v/>
      </c>
      <c r="D304" s="33" t="str">
        <f t="shared" si="29"/>
        <v/>
      </c>
      <c r="E304" s="33" t="str">
        <f t="shared" si="30"/>
        <v/>
      </c>
      <c r="F304" s="33" t="str">
        <f t="shared" si="31"/>
        <v/>
      </c>
      <c r="G304" s="33" t="str">
        <f t="shared" si="32"/>
        <v/>
      </c>
      <c r="H304" s="34" t="str">
        <f t="shared" si="33"/>
        <v/>
      </c>
    </row>
    <row r="305" spans="1:8" x14ac:dyDescent="0.15">
      <c r="A305" s="11"/>
      <c r="B305" s="20" t="str">
        <f t="shared" si="34"/>
        <v/>
      </c>
      <c r="C305" s="18" t="str">
        <f t="shared" si="28"/>
        <v/>
      </c>
      <c r="D305" s="33" t="str">
        <f t="shared" si="29"/>
        <v/>
      </c>
      <c r="E305" s="33" t="str">
        <f t="shared" si="30"/>
        <v/>
      </c>
      <c r="F305" s="33" t="str">
        <f t="shared" si="31"/>
        <v/>
      </c>
      <c r="G305" s="33" t="str">
        <f t="shared" si="32"/>
        <v/>
      </c>
      <c r="H305" s="34" t="str">
        <f t="shared" si="33"/>
        <v/>
      </c>
    </row>
    <row r="306" spans="1:8" x14ac:dyDescent="0.15">
      <c r="A306" s="11"/>
      <c r="B306" s="20" t="str">
        <f t="shared" si="34"/>
        <v/>
      </c>
      <c r="C306" s="18" t="str">
        <f t="shared" si="28"/>
        <v/>
      </c>
      <c r="D306" s="33" t="str">
        <f t="shared" si="29"/>
        <v/>
      </c>
      <c r="E306" s="33" t="str">
        <f t="shared" si="30"/>
        <v/>
      </c>
      <c r="F306" s="33" t="str">
        <f t="shared" si="31"/>
        <v/>
      </c>
      <c r="G306" s="33" t="str">
        <f t="shared" si="32"/>
        <v/>
      </c>
      <c r="H306" s="34" t="str">
        <f t="shared" si="33"/>
        <v/>
      </c>
    </row>
    <row r="307" spans="1:8" x14ac:dyDescent="0.15">
      <c r="A307" s="11"/>
      <c r="B307" s="20" t="str">
        <f t="shared" si="34"/>
        <v/>
      </c>
      <c r="C307" s="18" t="str">
        <f t="shared" si="28"/>
        <v/>
      </c>
      <c r="D307" s="33" t="str">
        <f t="shared" si="29"/>
        <v/>
      </c>
      <c r="E307" s="33" t="str">
        <f t="shared" si="30"/>
        <v/>
      </c>
      <c r="F307" s="33" t="str">
        <f t="shared" si="31"/>
        <v/>
      </c>
      <c r="G307" s="33" t="str">
        <f t="shared" si="32"/>
        <v/>
      </c>
      <c r="H307" s="34" t="str">
        <f t="shared" si="33"/>
        <v/>
      </c>
    </row>
    <row r="308" spans="1:8" x14ac:dyDescent="0.15">
      <c r="A308" s="11"/>
      <c r="B308" s="20" t="str">
        <f t="shared" si="34"/>
        <v/>
      </c>
      <c r="C308" s="18" t="str">
        <f t="shared" si="28"/>
        <v/>
      </c>
      <c r="D308" s="33" t="str">
        <f t="shared" si="29"/>
        <v/>
      </c>
      <c r="E308" s="33" t="str">
        <f t="shared" si="30"/>
        <v/>
      </c>
      <c r="F308" s="33" t="str">
        <f t="shared" si="31"/>
        <v/>
      </c>
      <c r="G308" s="33" t="str">
        <f t="shared" si="32"/>
        <v/>
      </c>
      <c r="H308" s="34" t="str">
        <f t="shared" si="33"/>
        <v/>
      </c>
    </row>
    <row r="309" spans="1:8" x14ac:dyDescent="0.15">
      <c r="A309" s="11"/>
      <c r="B309" s="20" t="str">
        <f t="shared" si="34"/>
        <v/>
      </c>
      <c r="C309" s="18" t="str">
        <f t="shared" si="28"/>
        <v/>
      </c>
      <c r="D309" s="33" t="str">
        <f t="shared" si="29"/>
        <v/>
      </c>
      <c r="E309" s="33" t="str">
        <f t="shared" si="30"/>
        <v/>
      </c>
      <c r="F309" s="33" t="str">
        <f t="shared" si="31"/>
        <v/>
      </c>
      <c r="G309" s="33" t="str">
        <f t="shared" si="32"/>
        <v/>
      </c>
      <c r="H309" s="34" t="str">
        <f t="shared" si="33"/>
        <v/>
      </c>
    </row>
    <row r="310" spans="1:8" x14ac:dyDescent="0.15">
      <c r="A310" s="11"/>
      <c r="B310" s="20" t="str">
        <f t="shared" si="34"/>
        <v/>
      </c>
      <c r="C310" s="18" t="str">
        <f t="shared" si="28"/>
        <v/>
      </c>
      <c r="D310" s="33" t="str">
        <f t="shared" si="29"/>
        <v/>
      </c>
      <c r="E310" s="33" t="str">
        <f t="shared" si="30"/>
        <v/>
      </c>
      <c r="F310" s="33" t="str">
        <f t="shared" si="31"/>
        <v/>
      </c>
      <c r="G310" s="33" t="str">
        <f t="shared" si="32"/>
        <v/>
      </c>
      <c r="H310" s="34" t="str">
        <f t="shared" si="33"/>
        <v/>
      </c>
    </row>
    <row r="311" spans="1:8" x14ac:dyDescent="0.15">
      <c r="A311" s="11"/>
      <c r="B311" s="20" t="str">
        <f t="shared" si="34"/>
        <v/>
      </c>
      <c r="C311" s="18" t="str">
        <f t="shared" si="28"/>
        <v/>
      </c>
      <c r="D311" s="33" t="str">
        <f t="shared" si="29"/>
        <v/>
      </c>
      <c r="E311" s="33" t="str">
        <f t="shared" si="30"/>
        <v/>
      </c>
      <c r="F311" s="33" t="str">
        <f t="shared" si="31"/>
        <v/>
      </c>
      <c r="G311" s="33" t="str">
        <f t="shared" si="32"/>
        <v/>
      </c>
      <c r="H311" s="34" t="str">
        <f t="shared" si="33"/>
        <v/>
      </c>
    </row>
    <row r="312" spans="1:8" x14ac:dyDescent="0.15">
      <c r="A312" s="11"/>
      <c r="B312" s="20" t="str">
        <f t="shared" si="34"/>
        <v/>
      </c>
      <c r="C312" s="18" t="str">
        <f t="shared" si="28"/>
        <v/>
      </c>
      <c r="D312" s="33" t="str">
        <f t="shared" si="29"/>
        <v/>
      </c>
      <c r="E312" s="33" t="str">
        <f t="shared" si="30"/>
        <v/>
      </c>
      <c r="F312" s="33" t="str">
        <f t="shared" si="31"/>
        <v/>
      </c>
      <c r="G312" s="33" t="str">
        <f t="shared" si="32"/>
        <v/>
      </c>
      <c r="H312" s="34" t="str">
        <f t="shared" si="33"/>
        <v/>
      </c>
    </row>
    <row r="313" spans="1:8" x14ac:dyDescent="0.15">
      <c r="A313" s="11"/>
      <c r="B313" s="20" t="str">
        <f t="shared" si="34"/>
        <v/>
      </c>
      <c r="C313" s="18" t="str">
        <f t="shared" si="28"/>
        <v/>
      </c>
      <c r="D313" s="33" t="str">
        <f t="shared" si="29"/>
        <v/>
      </c>
      <c r="E313" s="33" t="str">
        <f t="shared" si="30"/>
        <v/>
      </c>
      <c r="F313" s="33" t="str">
        <f t="shared" si="31"/>
        <v/>
      </c>
      <c r="G313" s="33" t="str">
        <f t="shared" si="32"/>
        <v/>
      </c>
      <c r="H313" s="34" t="str">
        <f t="shared" si="33"/>
        <v/>
      </c>
    </row>
    <row r="314" spans="1:8" x14ac:dyDescent="0.15">
      <c r="A314" s="11"/>
      <c r="B314" s="20" t="str">
        <f t="shared" si="34"/>
        <v/>
      </c>
      <c r="C314" s="18" t="str">
        <f t="shared" si="28"/>
        <v/>
      </c>
      <c r="D314" s="33" t="str">
        <f t="shared" si="29"/>
        <v/>
      </c>
      <c r="E314" s="33" t="str">
        <f t="shared" si="30"/>
        <v/>
      </c>
      <c r="F314" s="33" t="str">
        <f t="shared" si="31"/>
        <v/>
      </c>
      <c r="G314" s="33" t="str">
        <f t="shared" si="32"/>
        <v/>
      </c>
      <c r="H314" s="34" t="str">
        <f t="shared" si="33"/>
        <v/>
      </c>
    </row>
    <row r="315" spans="1:8" x14ac:dyDescent="0.15">
      <c r="A315" s="11"/>
      <c r="B315" s="20" t="str">
        <f t="shared" si="34"/>
        <v/>
      </c>
      <c r="C315" s="18" t="str">
        <f t="shared" si="28"/>
        <v/>
      </c>
      <c r="D315" s="33" t="str">
        <f t="shared" si="29"/>
        <v/>
      </c>
      <c r="E315" s="33" t="str">
        <f t="shared" si="30"/>
        <v/>
      </c>
      <c r="F315" s="33" t="str">
        <f t="shared" si="31"/>
        <v/>
      </c>
      <c r="G315" s="33" t="str">
        <f t="shared" si="32"/>
        <v/>
      </c>
      <c r="H315" s="34" t="str">
        <f t="shared" si="33"/>
        <v/>
      </c>
    </row>
    <row r="316" spans="1:8" x14ac:dyDescent="0.15">
      <c r="A316" s="11"/>
      <c r="B316" s="20" t="str">
        <f t="shared" si="34"/>
        <v/>
      </c>
      <c r="C316" s="18" t="str">
        <f t="shared" si="28"/>
        <v/>
      </c>
      <c r="D316" s="33" t="str">
        <f t="shared" si="29"/>
        <v/>
      </c>
      <c r="E316" s="33" t="str">
        <f t="shared" si="30"/>
        <v/>
      </c>
      <c r="F316" s="33" t="str">
        <f t="shared" si="31"/>
        <v/>
      </c>
      <c r="G316" s="33" t="str">
        <f t="shared" si="32"/>
        <v/>
      </c>
      <c r="H316" s="34" t="str">
        <f t="shared" si="33"/>
        <v/>
      </c>
    </row>
    <row r="317" spans="1:8" x14ac:dyDescent="0.15">
      <c r="A317" s="11"/>
      <c r="B317" s="20" t="str">
        <f t="shared" si="34"/>
        <v/>
      </c>
      <c r="C317" s="18" t="str">
        <f t="shared" si="28"/>
        <v/>
      </c>
      <c r="D317" s="33" t="str">
        <f t="shared" si="29"/>
        <v/>
      </c>
      <c r="E317" s="33" t="str">
        <f t="shared" si="30"/>
        <v/>
      </c>
      <c r="F317" s="33" t="str">
        <f t="shared" si="31"/>
        <v/>
      </c>
      <c r="G317" s="33" t="str">
        <f t="shared" si="32"/>
        <v/>
      </c>
      <c r="H317" s="34" t="str">
        <f t="shared" si="33"/>
        <v/>
      </c>
    </row>
    <row r="318" spans="1:8" x14ac:dyDescent="0.15">
      <c r="A318" s="11"/>
      <c r="B318" s="20" t="str">
        <f t="shared" si="34"/>
        <v/>
      </c>
      <c r="C318" s="18" t="str">
        <f t="shared" si="28"/>
        <v/>
      </c>
      <c r="D318" s="33" t="str">
        <f t="shared" si="29"/>
        <v/>
      </c>
      <c r="E318" s="33" t="str">
        <f t="shared" si="30"/>
        <v/>
      </c>
      <c r="F318" s="33" t="str">
        <f t="shared" si="31"/>
        <v/>
      </c>
      <c r="G318" s="33" t="str">
        <f t="shared" si="32"/>
        <v/>
      </c>
      <c r="H318" s="34" t="str">
        <f t="shared" si="33"/>
        <v/>
      </c>
    </row>
    <row r="319" spans="1:8" x14ac:dyDescent="0.15">
      <c r="A319" s="11"/>
      <c r="B319" s="20" t="str">
        <f t="shared" si="34"/>
        <v/>
      </c>
      <c r="C319" s="18" t="str">
        <f t="shared" si="28"/>
        <v/>
      </c>
      <c r="D319" s="33" t="str">
        <f t="shared" si="29"/>
        <v/>
      </c>
      <c r="E319" s="33" t="str">
        <f t="shared" si="30"/>
        <v/>
      </c>
      <c r="F319" s="33" t="str">
        <f t="shared" si="31"/>
        <v/>
      </c>
      <c r="G319" s="33" t="str">
        <f t="shared" si="32"/>
        <v/>
      </c>
      <c r="H319" s="34" t="str">
        <f t="shared" si="33"/>
        <v/>
      </c>
    </row>
    <row r="320" spans="1:8" x14ac:dyDescent="0.15">
      <c r="A320" s="11"/>
      <c r="B320" s="20" t="str">
        <f t="shared" si="34"/>
        <v/>
      </c>
      <c r="C320" s="18" t="str">
        <f t="shared" si="28"/>
        <v/>
      </c>
      <c r="D320" s="33" t="str">
        <f t="shared" si="29"/>
        <v/>
      </c>
      <c r="E320" s="33" t="str">
        <f t="shared" si="30"/>
        <v/>
      </c>
      <c r="F320" s="33" t="str">
        <f t="shared" si="31"/>
        <v/>
      </c>
      <c r="G320" s="33" t="str">
        <f t="shared" si="32"/>
        <v/>
      </c>
      <c r="H320" s="34" t="str">
        <f t="shared" si="33"/>
        <v/>
      </c>
    </row>
    <row r="321" spans="1:8" x14ac:dyDescent="0.15">
      <c r="A321" s="11"/>
      <c r="B321" s="20" t="str">
        <f t="shared" si="34"/>
        <v/>
      </c>
      <c r="C321" s="18" t="str">
        <f t="shared" si="28"/>
        <v/>
      </c>
      <c r="D321" s="33" t="str">
        <f t="shared" si="29"/>
        <v/>
      </c>
      <c r="E321" s="33" t="str">
        <f t="shared" si="30"/>
        <v/>
      </c>
      <c r="F321" s="33" t="str">
        <f t="shared" si="31"/>
        <v/>
      </c>
      <c r="G321" s="33" t="str">
        <f t="shared" si="32"/>
        <v/>
      </c>
      <c r="H321" s="34" t="str">
        <f t="shared" si="33"/>
        <v/>
      </c>
    </row>
    <row r="322" spans="1:8" x14ac:dyDescent="0.15">
      <c r="A322" s="11"/>
      <c r="B322" s="20" t="str">
        <f t="shared" si="34"/>
        <v/>
      </c>
      <c r="C322" s="18" t="str">
        <f t="shared" si="28"/>
        <v/>
      </c>
      <c r="D322" s="33" t="str">
        <f t="shared" si="29"/>
        <v/>
      </c>
      <c r="E322" s="33" t="str">
        <f t="shared" si="30"/>
        <v/>
      </c>
      <c r="F322" s="33" t="str">
        <f t="shared" si="31"/>
        <v/>
      </c>
      <c r="G322" s="33" t="str">
        <f t="shared" si="32"/>
        <v/>
      </c>
      <c r="H322" s="34" t="str">
        <f t="shared" si="33"/>
        <v/>
      </c>
    </row>
    <row r="323" spans="1:8" x14ac:dyDescent="0.15">
      <c r="A323" s="11"/>
      <c r="B323" s="20" t="str">
        <f t="shared" si="34"/>
        <v/>
      </c>
      <c r="C323" s="18" t="str">
        <f t="shared" si="28"/>
        <v/>
      </c>
      <c r="D323" s="33" t="str">
        <f t="shared" si="29"/>
        <v/>
      </c>
      <c r="E323" s="33" t="str">
        <f t="shared" si="30"/>
        <v/>
      </c>
      <c r="F323" s="33" t="str">
        <f t="shared" si="31"/>
        <v/>
      </c>
      <c r="G323" s="33" t="str">
        <f t="shared" si="32"/>
        <v/>
      </c>
      <c r="H323" s="34" t="str">
        <f t="shared" si="33"/>
        <v/>
      </c>
    </row>
    <row r="324" spans="1:8" x14ac:dyDescent="0.15">
      <c r="A324" s="11"/>
      <c r="B324" s="20" t="str">
        <f t="shared" si="34"/>
        <v/>
      </c>
      <c r="C324" s="18" t="str">
        <f t="shared" si="28"/>
        <v/>
      </c>
      <c r="D324" s="33" t="str">
        <f t="shared" si="29"/>
        <v/>
      </c>
      <c r="E324" s="33" t="str">
        <f t="shared" si="30"/>
        <v/>
      </c>
      <c r="F324" s="33" t="str">
        <f t="shared" si="31"/>
        <v/>
      </c>
      <c r="G324" s="33" t="str">
        <f t="shared" si="32"/>
        <v/>
      </c>
      <c r="H324" s="34" t="str">
        <f t="shared" si="33"/>
        <v/>
      </c>
    </row>
    <row r="325" spans="1:8" x14ac:dyDescent="0.15">
      <c r="A325" s="11"/>
      <c r="B325" s="20" t="str">
        <f t="shared" si="34"/>
        <v/>
      </c>
      <c r="C325" s="18" t="str">
        <f t="shared" si="28"/>
        <v/>
      </c>
      <c r="D325" s="33" t="str">
        <f t="shared" si="29"/>
        <v/>
      </c>
      <c r="E325" s="33" t="str">
        <f t="shared" si="30"/>
        <v/>
      </c>
      <c r="F325" s="33" t="str">
        <f t="shared" si="31"/>
        <v/>
      </c>
      <c r="G325" s="33" t="str">
        <f t="shared" si="32"/>
        <v/>
      </c>
      <c r="H325" s="34" t="str">
        <f t="shared" si="33"/>
        <v/>
      </c>
    </row>
    <row r="326" spans="1:8" x14ac:dyDescent="0.15">
      <c r="A326" s="11"/>
      <c r="B326" s="20" t="str">
        <f t="shared" si="34"/>
        <v/>
      </c>
      <c r="C326" s="18" t="str">
        <f t="shared" si="28"/>
        <v/>
      </c>
      <c r="D326" s="33" t="str">
        <f t="shared" si="29"/>
        <v/>
      </c>
      <c r="E326" s="33" t="str">
        <f t="shared" si="30"/>
        <v/>
      </c>
      <c r="F326" s="33" t="str">
        <f t="shared" si="31"/>
        <v/>
      </c>
      <c r="G326" s="33" t="str">
        <f t="shared" si="32"/>
        <v/>
      </c>
      <c r="H326" s="34" t="str">
        <f t="shared" si="33"/>
        <v/>
      </c>
    </row>
    <row r="327" spans="1:8" x14ac:dyDescent="0.15">
      <c r="A327" s="11"/>
      <c r="B327" s="20" t="str">
        <f t="shared" si="34"/>
        <v/>
      </c>
      <c r="C327" s="18" t="str">
        <f t="shared" si="28"/>
        <v/>
      </c>
      <c r="D327" s="33" t="str">
        <f t="shared" si="29"/>
        <v/>
      </c>
      <c r="E327" s="33" t="str">
        <f t="shared" si="30"/>
        <v/>
      </c>
      <c r="F327" s="33" t="str">
        <f t="shared" si="31"/>
        <v/>
      </c>
      <c r="G327" s="33" t="str">
        <f t="shared" si="32"/>
        <v/>
      </c>
      <c r="H327" s="34" t="str">
        <f t="shared" si="33"/>
        <v/>
      </c>
    </row>
    <row r="328" spans="1:8" x14ac:dyDescent="0.15">
      <c r="A328" s="11"/>
      <c r="B328" s="20" t="str">
        <f t="shared" si="34"/>
        <v/>
      </c>
      <c r="C328" s="18" t="str">
        <f t="shared" si="28"/>
        <v/>
      </c>
      <c r="D328" s="33" t="str">
        <f t="shared" si="29"/>
        <v/>
      </c>
      <c r="E328" s="33" t="str">
        <f t="shared" si="30"/>
        <v/>
      </c>
      <c r="F328" s="33" t="str">
        <f t="shared" si="31"/>
        <v/>
      </c>
      <c r="G328" s="33" t="str">
        <f t="shared" si="32"/>
        <v/>
      </c>
      <c r="H328" s="34" t="str">
        <f t="shared" si="33"/>
        <v/>
      </c>
    </row>
    <row r="329" spans="1:8" x14ac:dyDescent="0.15">
      <c r="A329" s="11"/>
      <c r="B329" s="20" t="str">
        <f t="shared" si="34"/>
        <v/>
      </c>
      <c r="C329" s="18" t="str">
        <f t="shared" si="28"/>
        <v/>
      </c>
      <c r="D329" s="33" t="str">
        <f t="shared" si="29"/>
        <v/>
      </c>
      <c r="E329" s="33" t="str">
        <f t="shared" si="30"/>
        <v/>
      </c>
      <c r="F329" s="33" t="str">
        <f t="shared" si="31"/>
        <v/>
      </c>
      <c r="G329" s="33" t="str">
        <f t="shared" si="32"/>
        <v/>
      </c>
      <c r="H329" s="34" t="str">
        <f t="shared" si="33"/>
        <v/>
      </c>
    </row>
    <row r="330" spans="1:8" x14ac:dyDescent="0.15">
      <c r="A330" s="11"/>
      <c r="B330" s="20" t="str">
        <f t="shared" si="34"/>
        <v/>
      </c>
      <c r="C330" s="18" t="str">
        <f t="shared" si="28"/>
        <v/>
      </c>
      <c r="D330" s="33" t="str">
        <f t="shared" si="29"/>
        <v/>
      </c>
      <c r="E330" s="33" t="str">
        <f t="shared" si="30"/>
        <v/>
      </c>
      <c r="F330" s="33" t="str">
        <f t="shared" si="31"/>
        <v/>
      </c>
      <c r="G330" s="33" t="str">
        <f t="shared" si="32"/>
        <v/>
      </c>
      <c r="H330" s="34" t="str">
        <f t="shared" si="33"/>
        <v/>
      </c>
    </row>
    <row r="331" spans="1:8" x14ac:dyDescent="0.15">
      <c r="A331" s="11"/>
      <c r="B331" s="20" t="str">
        <f t="shared" si="34"/>
        <v/>
      </c>
      <c r="C331" s="18" t="str">
        <f t="shared" si="28"/>
        <v/>
      </c>
      <c r="D331" s="33" t="str">
        <f t="shared" si="29"/>
        <v/>
      </c>
      <c r="E331" s="33" t="str">
        <f t="shared" si="30"/>
        <v/>
      </c>
      <c r="F331" s="33" t="str">
        <f t="shared" si="31"/>
        <v/>
      </c>
      <c r="G331" s="33" t="str">
        <f t="shared" si="32"/>
        <v/>
      </c>
      <c r="H331" s="34" t="str">
        <f t="shared" si="33"/>
        <v/>
      </c>
    </row>
    <row r="332" spans="1:8" x14ac:dyDescent="0.15">
      <c r="A332" s="11"/>
      <c r="B332" s="20" t="str">
        <f t="shared" si="34"/>
        <v/>
      </c>
      <c r="C332" s="18" t="str">
        <f t="shared" si="28"/>
        <v/>
      </c>
      <c r="D332" s="33" t="str">
        <f t="shared" si="29"/>
        <v/>
      </c>
      <c r="E332" s="33" t="str">
        <f t="shared" si="30"/>
        <v/>
      </c>
      <c r="F332" s="33" t="str">
        <f t="shared" si="31"/>
        <v/>
      </c>
      <c r="G332" s="33" t="str">
        <f t="shared" si="32"/>
        <v/>
      </c>
      <c r="H332" s="34" t="str">
        <f t="shared" si="33"/>
        <v/>
      </c>
    </row>
    <row r="333" spans="1:8" x14ac:dyDescent="0.15">
      <c r="A333" s="11"/>
      <c r="B333" s="20" t="str">
        <f t="shared" si="34"/>
        <v/>
      </c>
      <c r="C333" s="18" t="str">
        <f t="shared" si="28"/>
        <v/>
      </c>
      <c r="D333" s="33" t="str">
        <f t="shared" si="29"/>
        <v/>
      </c>
      <c r="E333" s="33" t="str">
        <f t="shared" si="30"/>
        <v/>
      </c>
      <c r="F333" s="33" t="str">
        <f t="shared" si="31"/>
        <v/>
      </c>
      <c r="G333" s="33" t="str">
        <f t="shared" si="32"/>
        <v/>
      </c>
      <c r="H333" s="34" t="str">
        <f t="shared" si="33"/>
        <v/>
      </c>
    </row>
    <row r="334" spans="1:8" x14ac:dyDescent="0.15">
      <c r="A334" s="11"/>
      <c r="B334" s="20" t="str">
        <f t="shared" si="34"/>
        <v/>
      </c>
      <c r="C334" s="18" t="str">
        <f t="shared" si="28"/>
        <v/>
      </c>
      <c r="D334" s="33" t="str">
        <f t="shared" si="29"/>
        <v/>
      </c>
      <c r="E334" s="33" t="str">
        <f t="shared" si="30"/>
        <v/>
      </c>
      <c r="F334" s="33" t="str">
        <f t="shared" si="31"/>
        <v/>
      </c>
      <c r="G334" s="33" t="str">
        <f t="shared" si="32"/>
        <v/>
      </c>
      <c r="H334" s="34" t="str">
        <f t="shared" si="33"/>
        <v/>
      </c>
    </row>
    <row r="335" spans="1:8" x14ac:dyDescent="0.15">
      <c r="A335" s="11"/>
      <c r="B335" s="20" t="str">
        <f t="shared" si="34"/>
        <v/>
      </c>
      <c r="C335" s="18" t="str">
        <f t="shared" si="28"/>
        <v/>
      </c>
      <c r="D335" s="33" t="str">
        <f t="shared" si="29"/>
        <v/>
      </c>
      <c r="E335" s="33" t="str">
        <f t="shared" si="30"/>
        <v/>
      </c>
      <c r="F335" s="33" t="str">
        <f t="shared" si="31"/>
        <v/>
      </c>
      <c r="G335" s="33" t="str">
        <f t="shared" si="32"/>
        <v/>
      </c>
      <c r="H335" s="34" t="str">
        <f t="shared" si="33"/>
        <v/>
      </c>
    </row>
    <row r="336" spans="1:8" x14ac:dyDescent="0.15">
      <c r="A336" s="11"/>
      <c r="B336" s="20" t="str">
        <f t="shared" si="34"/>
        <v/>
      </c>
      <c r="C336" s="18" t="str">
        <f t="shared" ref="C336:C375" si="35">IF(Loan_Not_Paid*Values_Entered,Payment_Date,"")</f>
        <v/>
      </c>
      <c r="D336" s="33" t="str">
        <f t="shared" ref="D336:D375" si="36">IF(Loan_Not_Paid*Values_Entered,Beginning_Balance,"")</f>
        <v/>
      </c>
      <c r="E336" s="33" t="str">
        <f t="shared" ref="E336:E375" si="37">IF(Loan_Not_Paid*Values_Entered,Monthly_Payment,"")</f>
        <v/>
      </c>
      <c r="F336" s="33" t="str">
        <f t="shared" ref="F336:F375" si="38">IF(Loan_Not_Paid*Values_Entered,Principal,"")</f>
        <v/>
      </c>
      <c r="G336" s="33" t="str">
        <f t="shared" ref="G336:G375" si="39">IF(Loan_Not_Paid*Values_Entered,Interest,"")</f>
        <v/>
      </c>
      <c r="H336" s="34" t="str">
        <f t="shared" ref="H336:H375" si="40">IF(Loan_Not_Paid*Values_Entered,Ending_Balance,"")</f>
        <v/>
      </c>
    </row>
    <row r="337" spans="1:8" x14ac:dyDescent="0.15">
      <c r="A337" s="11"/>
      <c r="B337" s="20" t="str">
        <f t="shared" ref="B337:B375" si="41">IF(Loan_Not_Paid*Values_Entered,Payment_Number,"")</f>
        <v/>
      </c>
      <c r="C337" s="18" t="str">
        <f t="shared" si="35"/>
        <v/>
      </c>
      <c r="D337" s="33" t="str">
        <f t="shared" si="36"/>
        <v/>
      </c>
      <c r="E337" s="33" t="str">
        <f t="shared" si="37"/>
        <v/>
      </c>
      <c r="F337" s="33" t="str">
        <f t="shared" si="38"/>
        <v/>
      </c>
      <c r="G337" s="33" t="str">
        <f t="shared" si="39"/>
        <v/>
      </c>
      <c r="H337" s="34" t="str">
        <f t="shared" si="40"/>
        <v/>
      </c>
    </row>
    <row r="338" spans="1:8" x14ac:dyDescent="0.15">
      <c r="A338" s="11"/>
      <c r="B338" s="20" t="str">
        <f t="shared" si="41"/>
        <v/>
      </c>
      <c r="C338" s="18" t="str">
        <f t="shared" si="35"/>
        <v/>
      </c>
      <c r="D338" s="33" t="str">
        <f t="shared" si="36"/>
        <v/>
      </c>
      <c r="E338" s="33" t="str">
        <f t="shared" si="37"/>
        <v/>
      </c>
      <c r="F338" s="33" t="str">
        <f t="shared" si="38"/>
        <v/>
      </c>
      <c r="G338" s="33" t="str">
        <f t="shared" si="39"/>
        <v/>
      </c>
      <c r="H338" s="34" t="str">
        <f t="shared" si="40"/>
        <v/>
      </c>
    </row>
    <row r="339" spans="1:8" x14ac:dyDescent="0.15">
      <c r="A339" s="11"/>
      <c r="B339" s="20" t="str">
        <f t="shared" si="41"/>
        <v/>
      </c>
      <c r="C339" s="18" t="str">
        <f t="shared" si="35"/>
        <v/>
      </c>
      <c r="D339" s="33" t="str">
        <f t="shared" si="36"/>
        <v/>
      </c>
      <c r="E339" s="33" t="str">
        <f t="shared" si="37"/>
        <v/>
      </c>
      <c r="F339" s="33" t="str">
        <f t="shared" si="38"/>
        <v/>
      </c>
      <c r="G339" s="33" t="str">
        <f t="shared" si="39"/>
        <v/>
      </c>
      <c r="H339" s="34" t="str">
        <f t="shared" si="40"/>
        <v/>
      </c>
    </row>
    <row r="340" spans="1:8" x14ac:dyDescent="0.15">
      <c r="A340" s="11"/>
      <c r="B340" s="20" t="str">
        <f t="shared" si="41"/>
        <v/>
      </c>
      <c r="C340" s="18" t="str">
        <f t="shared" si="35"/>
        <v/>
      </c>
      <c r="D340" s="33" t="str">
        <f t="shared" si="36"/>
        <v/>
      </c>
      <c r="E340" s="33" t="str">
        <f t="shared" si="37"/>
        <v/>
      </c>
      <c r="F340" s="33" t="str">
        <f t="shared" si="38"/>
        <v/>
      </c>
      <c r="G340" s="33" t="str">
        <f t="shared" si="39"/>
        <v/>
      </c>
      <c r="H340" s="34" t="str">
        <f t="shared" si="40"/>
        <v/>
      </c>
    </row>
    <row r="341" spans="1:8" x14ac:dyDescent="0.15">
      <c r="A341" s="11"/>
      <c r="B341" s="20" t="str">
        <f t="shared" si="41"/>
        <v/>
      </c>
      <c r="C341" s="18" t="str">
        <f t="shared" si="35"/>
        <v/>
      </c>
      <c r="D341" s="33" t="str">
        <f t="shared" si="36"/>
        <v/>
      </c>
      <c r="E341" s="33" t="str">
        <f t="shared" si="37"/>
        <v/>
      </c>
      <c r="F341" s="33" t="str">
        <f t="shared" si="38"/>
        <v/>
      </c>
      <c r="G341" s="33" t="str">
        <f t="shared" si="39"/>
        <v/>
      </c>
      <c r="H341" s="34" t="str">
        <f t="shared" si="40"/>
        <v/>
      </c>
    </row>
    <row r="342" spans="1:8" x14ac:dyDescent="0.15">
      <c r="A342" s="11"/>
      <c r="B342" s="20" t="str">
        <f t="shared" si="41"/>
        <v/>
      </c>
      <c r="C342" s="18" t="str">
        <f t="shared" si="35"/>
        <v/>
      </c>
      <c r="D342" s="33" t="str">
        <f t="shared" si="36"/>
        <v/>
      </c>
      <c r="E342" s="33" t="str">
        <f t="shared" si="37"/>
        <v/>
      </c>
      <c r="F342" s="33" t="str">
        <f t="shared" si="38"/>
        <v/>
      </c>
      <c r="G342" s="33" t="str">
        <f t="shared" si="39"/>
        <v/>
      </c>
      <c r="H342" s="34" t="str">
        <f t="shared" si="40"/>
        <v/>
      </c>
    </row>
    <row r="343" spans="1:8" x14ac:dyDescent="0.15">
      <c r="A343" s="11"/>
      <c r="B343" s="20" t="str">
        <f t="shared" si="41"/>
        <v/>
      </c>
      <c r="C343" s="18" t="str">
        <f t="shared" si="35"/>
        <v/>
      </c>
      <c r="D343" s="33" t="str">
        <f t="shared" si="36"/>
        <v/>
      </c>
      <c r="E343" s="33" t="str">
        <f t="shared" si="37"/>
        <v/>
      </c>
      <c r="F343" s="33" t="str">
        <f t="shared" si="38"/>
        <v/>
      </c>
      <c r="G343" s="33" t="str">
        <f t="shared" si="39"/>
        <v/>
      </c>
      <c r="H343" s="34" t="str">
        <f t="shared" si="40"/>
        <v/>
      </c>
    </row>
    <row r="344" spans="1:8" x14ac:dyDescent="0.15">
      <c r="A344" s="11"/>
      <c r="B344" s="20" t="str">
        <f t="shared" si="41"/>
        <v/>
      </c>
      <c r="C344" s="18" t="str">
        <f t="shared" si="35"/>
        <v/>
      </c>
      <c r="D344" s="33" t="str">
        <f t="shared" si="36"/>
        <v/>
      </c>
      <c r="E344" s="33" t="str">
        <f t="shared" si="37"/>
        <v/>
      </c>
      <c r="F344" s="33" t="str">
        <f t="shared" si="38"/>
        <v/>
      </c>
      <c r="G344" s="33" t="str">
        <f t="shared" si="39"/>
        <v/>
      </c>
      <c r="H344" s="34" t="str">
        <f t="shared" si="40"/>
        <v/>
      </c>
    </row>
    <row r="345" spans="1:8" x14ac:dyDescent="0.15">
      <c r="A345" s="11"/>
      <c r="B345" s="20" t="str">
        <f t="shared" si="41"/>
        <v/>
      </c>
      <c r="C345" s="18" t="str">
        <f t="shared" si="35"/>
        <v/>
      </c>
      <c r="D345" s="33" t="str">
        <f t="shared" si="36"/>
        <v/>
      </c>
      <c r="E345" s="33" t="str">
        <f t="shared" si="37"/>
        <v/>
      </c>
      <c r="F345" s="33" t="str">
        <f t="shared" si="38"/>
        <v/>
      </c>
      <c r="G345" s="33" t="str">
        <f t="shared" si="39"/>
        <v/>
      </c>
      <c r="H345" s="34" t="str">
        <f t="shared" si="40"/>
        <v/>
      </c>
    </row>
    <row r="346" spans="1:8" x14ac:dyDescent="0.15">
      <c r="A346" s="11"/>
      <c r="B346" s="20" t="str">
        <f t="shared" si="41"/>
        <v/>
      </c>
      <c r="C346" s="18" t="str">
        <f t="shared" si="35"/>
        <v/>
      </c>
      <c r="D346" s="33" t="str">
        <f t="shared" si="36"/>
        <v/>
      </c>
      <c r="E346" s="33" t="str">
        <f t="shared" si="37"/>
        <v/>
      </c>
      <c r="F346" s="33" t="str">
        <f t="shared" si="38"/>
        <v/>
      </c>
      <c r="G346" s="33" t="str">
        <f t="shared" si="39"/>
        <v/>
      </c>
      <c r="H346" s="34" t="str">
        <f t="shared" si="40"/>
        <v/>
      </c>
    </row>
    <row r="347" spans="1:8" x14ac:dyDescent="0.15">
      <c r="A347" s="11"/>
      <c r="B347" s="20" t="str">
        <f t="shared" si="41"/>
        <v/>
      </c>
      <c r="C347" s="18" t="str">
        <f t="shared" si="35"/>
        <v/>
      </c>
      <c r="D347" s="33" t="str">
        <f t="shared" si="36"/>
        <v/>
      </c>
      <c r="E347" s="33" t="str">
        <f t="shared" si="37"/>
        <v/>
      </c>
      <c r="F347" s="33" t="str">
        <f t="shared" si="38"/>
        <v/>
      </c>
      <c r="G347" s="33" t="str">
        <f t="shared" si="39"/>
        <v/>
      </c>
      <c r="H347" s="34" t="str">
        <f t="shared" si="40"/>
        <v/>
      </c>
    </row>
    <row r="348" spans="1:8" x14ac:dyDescent="0.15">
      <c r="A348" s="11"/>
      <c r="B348" s="20" t="str">
        <f t="shared" si="41"/>
        <v/>
      </c>
      <c r="C348" s="18" t="str">
        <f t="shared" si="35"/>
        <v/>
      </c>
      <c r="D348" s="33" t="str">
        <f t="shared" si="36"/>
        <v/>
      </c>
      <c r="E348" s="33" t="str">
        <f t="shared" si="37"/>
        <v/>
      </c>
      <c r="F348" s="33" t="str">
        <f t="shared" si="38"/>
        <v/>
      </c>
      <c r="G348" s="33" t="str">
        <f t="shared" si="39"/>
        <v/>
      </c>
      <c r="H348" s="34" t="str">
        <f t="shared" si="40"/>
        <v/>
      </c>
    </row>
    <row r="349" spans="1:8" x14ac:dyDescent="0.15">
      <c r="A349" s="11"/>
      <c r="B349" s="20" t="str">
        <f t="shared" si="41"/>
        <v/>
      </c>
      <c r="C349" s="18" t="str">
        <f t="shared" si="35"/>
        <v/>
      </c>
      <c r="D349" s="33" t="str">
        <f t="shared" si="36"/>
        <v/>
      </c>
      <c r="E349" s="33" t="str">
        <f t="shared" si="37"/>
        <v/>
      </c>
      <c r="F349" s="33" t="str">
        <f t="shared" si="38"/>
        <v/>
      </c>
      <c r="G349" s="33" t="str">
        <f t="shared" si="39"/>
        <v/>
      </c>
      <c r="H349" s="34" t="str">
        <f t="shared" si="40"/>
        <v/>
      </c>
    </row>
    <row r="350" spans="1:8" x14ac:dyDescent="0.15">
      <c r="A350" s="11"/>
      <c r="B350" s="20" t="str">
        <f t="shared" si="41"/>
        <v/>
      </c>
      <c r="C350" s="18" t="str">
        <f t="shared" si="35"/>
        <v/>
      </c>
      <c r="D350" s="33" t="str">
        <f t="shared" si="36"/>
        <v/>
      </c>
      <c r="E350" s="33" t="str">
        <f t="shared" si="37"/>
        <v/>
      </c>
      <c r="F350" s="33" t="str">
        <f t="shared" si="38"/>
        <v/>
      </c>
      <c r="G350" s="33" t="str">
        <f t="shared" si="39"/>
        <v/>
      </c>
      <c r="H350" s="34" t="str">
        <f t="shared" si="40"/>
        <v/>
      </c>
    </row>
    <row r="351" spans="1:8" x14ac:dyDescent="0.15">
      <c r="A351" s="11"/>
      <c r="B351" s="20" t="str">
        <f t="shared" si="41"/>
        <v/>
      </c>
      <c r="C351" s="18" t="str">
        <f t="shared" si="35"/>
        <v/>
      </c>
      <c r="D351" s="33" t="str">
        <f t="shared" si="36"/>
        <v/>
      </c>
      <c r="E351" s="33" t="str">
        <f t="shared" si="37"/>
        <v/>
      </c>
      <c r="F351" s="33" t="str">
        <f t="shared" si="38"/>
        <v/>
      </c>
      <c r="G351" s="33" t="str">
        <f t="shared" si="39"/>
        <v/>
      </c>
      <c r="H351" s="34" t="str">
        <f t="shared" si="40"/>
        <v/>
      </c>
    </row>
    <row r="352" spans="1:8" x14ac:dyDescent="0.15">
      <c r="A352" s="11"/>
      <c r="B352" s="20" t="str">
        <f t="shared" si="41"/>
        <v/>
      </c>
      <c r="C352" s="18" t="str">
        <f t="shared" si="35"/>
        <v/>
      </c>
      <c r="D352" s="33" t="str">
        <f t="shared" si="36"/>
        <v/>
      </c>
      <c r="E352" s="33" t="str">
        <f t="shared" si="37"/>
        <v/>
      </c>
      <c r="F352" s="33" t="str">
        <f t="shared" si="38"/>
        <v/>
      </c>
      <c r="G352" s="33" t="str">
        <f t="shared" si="39"/>
        <v/>
      </c>
      <c r="H352" s="34" t="str">
        <f t="shared" si="40"/>
        <v/>
      </c>
    </row>
    <row r="353" spans="1:8" x14ac:dyDescent="0.15">
      <c r="A353" s="11"/>
      <c r="B353" s="20" t="str">
        <f t="shared" si="41"/>
        <v/>
      </c>
      <c r="C353" s="18" t="str">
        <f t="shared" si="35"/>
        <v/>
      </c>
      <c r="D353" s="33" t="str">
        <f t="shared" si="36"/>
        <v/>
      </c>
      <c r="E353" s="33" t="str">
        <f t="shared" si="37"/>
        <v/>
      </c>
      <c r="F353" s="33" t="str">
        <f t="shared" si="38"/>
        <v/>
      </c>
      <c r="G353" s="33" t="str">
        <f t="shared" si="39"/>
        <v/>
      </c>
      <c r="H353" s="34" t="str">
        <f t="shared" si="40"/>
        <v/>
      </c>
    </row>
    <row r="354" spans="1:8" x14ac:dyDescent="0.15">
      <c r="A354" s="11"/>
      <c r="B354" s="20" t="str">
        <f t="shared" si="41"/>
        <v/>
      </c>
      <c r="C354" s="18" t="str">
        <f t="shared" si="35"/>
        <v/>
      </c>
      <c r="D354" s="33" t="str">
        <f t="shared" si="36"/>
        <v/>
      </c>
      <c r="E354" s="33" t="str">
        <f t="shared" si="37"/>
        <v/>
      </c>
      <c r="F354" s="33" t="str">
        <f t="shared" si="38"/>
        <v/>
      </c>
      <c r="G354" s="33" t="str">
        <f t="shared" si="39"/>
        <v/>
      </c>
      <c r="H354" s="34" t="str">
        <f t="shared" si="40"/>
        <v/>
      </c>
    </row>
    <row r="355" spans="1:8" x14ac:dyDescent="0.15">
      <c r="A355" s="11"/>
      <c r="B355" s="20" t="str">
        <f t="shared" si="41"/>
        <v/>
      </c>
      <c r="C355" s="18" t="str">
        <f t="shared" si="35"/>
        <v/>
      </c>
      <c r="D355" s="33" t="str">
        <f t="shared" si="36"/>
        <v/>
      </c>
      <c r="E355" s="33" t="str">
        <f t="shared" si="37"/>
        <v/>
      </c>
      <c r="F355" s="33" t="str">
        <f t="shared" si="38"/>
        <v/>
      </c>
      <c r="G355" s="33" t="str">
        <f t="shared" si="39"/>
        <v/>
      </c>
      <c r="H355" s="34" t="str">
        <f t="shared" si="40"/>
        <v/>
      </c>
    </row>
    <row r="356" spans="1:8" x14ac:dyDescent="0.15">
      <c r="A356" s="11"/>
      <c r="B356" s="20" t="str">
        <f t="shared" si="41"/>
        <v/>
      </c>
      <c r="C356" s="18" t="str">
        <f t="shared" si="35"/>
        <v/>
      </c>
      <c r="D356" s="33" t="str">
        <f t="shared" si="36"/>
        <v/>
      </c>
      <c r="E356" s="33" t="str">
        <f t="shared" si="37"/>
        <v/>
      </c>
      <c r="F356" s="33" t="str">
        <f t="shared" si="38"/>
        <v/>
      </c>
      <c r="G356" s="33" t="str">
        <f t="shared" si="39"/>
        <v/>
      </c>
      <c r="H356" s="34" t="str">
        <f t="shared" si="40"/>
        <v/>
      </c>
    </row>
    <row r="357" spans="1:8" x14ac:dyDescent="0.15">
      <c r="A357" s="11"/>
      <c r="B357" s="20" t="str">
        <f t="shared" si="41"/>
        <v/>
      </c>
      <c r="C357" s="18" t="str">
        <f t="shared" si="35"/>
        <v/>
      </c>
      <c r="D357" s="33" t="str">
        <f t="shared" si="36"/>
        <v/>
      </c>
      <c r="E357" s="33" t="str">
        <f t="shared" si="37"/>
        <v/>
      </c>
      <c r="F357" s="33" t="str">
        <f t="shared" si="38"/>
        <v/>
      </c>
      <c r="G357" s="33" t="str">
        <f t="shared" si="39"/>
        <v/>
      </c>
      <c r="H357" s="34" t="str">
        <f t="shared" si="40"/>
        <v/>
      </c>
    </row>
    <row r="358" spans="1:8" x14ac:dyDescent="0.15">
      <c r="A358" s="11"/>
      <c r="B358" s="20" t="str">
        <f t="shared" si="41"/>
        <v/>
      </c>
      <c r="C358" s="18" t="str">
        <f t="shared" si="35"/>
        <v/>
      </c>
      <c r="D358" s="33" t="str">
        <f t="shared" si="36"/>
        <v/>
      </c>
      <c r="E358" s="33" t="str">
        <f t="shared" si="37"/>
        <v/>
      </c>
      <c r="F358" s="33" t="str">
        <f t="shared" si="38"/>
        <v/>
      </c>
      <c r="G358" s="33" t="str">
        <f t="shared" si="39"/>
        <v/>
      </c>
      <c r="H358" s="34" t="str">
        <f t="shared" si="40"/>
        <v/>
      </c>
    </row>
    <row r="359" spans="1:8" x14ac:dyDescent="0.15">
      <c r="A359" s="11"/>
      <c r="B359" s="20" t="str">
        <f t="shared" si="41"/>
        <v/>
      </c>
      <c r="C359" s="18" t="str">
        <f t="shared" si="35"/>
        <v/>
      </c>
      <c r="D359" s="33" t="str">
        <f t="shared" si="36"/>
        <v/>
      </c>
      <c r="E359" s="33" t="str">
        <f t="shared" si="37"/>
        <v/>
      </c>
      <c r="F359" s="33" t="str">
        <f t="shared" si="38"/>
        <v/>
      </c>
      <c r="G359" s="33" t="str">
        <f t="shared" si="39"/>
        <v/>
      </c>
      <c r="H359" s="34" t="str">
        <f t="shared" si="40"/>
        <v/>
      </c>
    </row>
    <row r="360" spans="1:8" x14ac:dyDescent="0.15">
      <c r="A360" s="11"/>
      <c r="B360" s="20" t="str">
        <f t="shared" si="41"/>
        <v/>
      </c>
      <c r="C360" s="18" t="str">
        <f t="shared" si="35"/>
        <v/>
      </c>
      <c r="D360" s="33" t="str">
        <f t="shared" si="36"/>
        <v/>
      </c>
      <c r="E360" s="33" t="str">
        <f t="shared" si="37"/>
        <v/>
      </c>
      <c r="F360" s="33" t="str">
        <f t="shared" si="38"/>
        <v/>
      </c>
      <c r="G360" s="33" t="str">
        <f t="shared" si="39"/>
        <v/>
      </c>
      <c r="H360" s="34" t="str">
        <f t="shared" si="40"/>
        <v/>
      </c>
    </row>
    <row r="361" spans="1:8" x14ac:dyDescent="0.15">
      <c r="A361" s="11"/>
      <c r="B361" s="20" t="str">
        <f t="shared" si="41"/>
        <v/>
      </c>
      <c r="C361" s="18" t="str">
        <f t="shared" si="35"/>
        <v/>
      </c>
      <c r="D361" s="33" t="str">
        <f t="shared" si="36"/>
        <v/>
      </c>
      <c r="E361" s="33" t="str">
        <f t="shared" si="37"/>
        <v/>
      </c>
      <c r="F361" s="33" t="str">
        <f t="shared" si="38"/>
        <v/>
      </c>
      <c r="G361" s="33" t="str">
        <f t="shared" si="39"/>
        <v/>
      </c>
      <c r="H361" s="34" t="str">
        <f t="shared" si="40"/>
        <v/>
      </c>
    </row>
    <row r="362" spans="1:8" x14ac:dyDescent="0.15">
      <c r="A362" s="11"/>
      <c r="B362" s="20" t="str">
        <f t="shared" si="41"/>
        <v/>
      </c>
      <c r="C362" s="18" t="str">
        <f t="shared" si="35"/>
        <v/>
      </c>
      <c r="D362" s="33" t="str">
        <f t="shared" si="36"/>
        <v/>
      </c>
      <c r="E362" s="33" t="str">
        <f t="shared" si="37"/>
        <v/>
      </c>
      <c r="F362" s="33" t="str">
        <f t="shared" si="38"/>
        <v/>
      </c>
      <c r="G362" s="33" t="str">
        <f t="shared" si="39"/>
        <v/>
      </c>
      <c r="H362" s="34" t="str">
        <f t="shared" si="40"/>
        <v/>
      </c>
    </row>
    <row r="363" spans="1:8" x14ac:dyDescent="0.15">
      <c r="A363" s="11"/>
      <c r="B363" s="20" t="str">
        <f t="shared" si="41"/>
        <v/>
      </c>
      <c r="C363" s="18" t="str">
        <f t="shared" si="35"/>
        <v/>
      </c>
      <c r="D363" s="33" t="str">
        <f t="shared" si="36"/>
        <v/>
      </c>
      <c r="E363" s="33" t="str">
        <f t="shared" si="37"/>
        <v/>
      </c>
      <c r="F363" s="33" t="str">
        <f t="shared" si="38"/>
        <v/>
      </c>
      <c r="G363" s="33" t="str">
        <f t="shared" si="39"/>
        <v/>
      </c>
      <c r="H363" s="34" t="str">
        <f t="shared" si="40"/>
        <v/>
      </c>
    </row>
    <row r="364" spans="1:8" x14ac:dyDescent="0.15">
      <c r="A364" s="11"/>
      <c r="B364" s="20" t="str">
        <f t="shared" si="41"/>
        <v/>
      </c>
      <c r="C364" s="18" t="str">
        <f t="shared" si="35"/>
        <v/>
      </c>
      <c r="D364" s="33" t="str">
        <f t="shared" si="36"/>
        <v/>
      </c>
      <c r="E364" s="33" t="str">
        <f t="shared" si="37"/>
        <v/>
      </c>
      <c r="F364" s="33" t="str">
        <f t="shared" si="38"/>
        <v/>
      </c>
      <c r="G364" s="33" t="str">
        <f t="shared" si="39"/>
        <v/>
      </c>
      <c r="H364" s="34" t="str">
        <f t="shared" si="40"/>
        <v/>
      </c>
    </row>
    <row r="365" spans="1:8" x14ac:dyDescent="0.15">
      <c r="A365" s="11"/>
      <c r="B365" s="20" t="str">
        <f t="shared" si="41"/>
        <v/>
      </c>
      <c r="C365" s="18" t="str">
        <f t="shared" si="35"/>
        <v/>
      </c>
      <c r="D365" s="33" t="str">
        <f t="shared" si="36"/>
        <v/>
      </c>
      <c r="E365" s="33" t="str">
        <f t="shared" si="37"/>
        <v/>
      </c>
      <c r="F365" s="33" t="str">
        <f t="shared" si="38"/>
        <v/>
      </c>
      <c r="G365" s="33" t="str">
        <f t="shared" si="39"/>
        <v/>
      </c>
      <c r="H365" s="34" t="str">
        <f t="shared" si="40"/>
        <v/>
      </c>
    </row>
    <row r="366" spans="1:8" x14ac:dyDescent="0.15">
      <c r="A366" s="11"/>
      <c r="B366" s="20" t="str">
        <f t="shared" si="41"/>
        <v/>
      </c>
      <c r="C366" s="18" t="str">
        <f t="shared" si="35"/>
        <v/>
      </c>
      <c r="D366" s="33" t="str">
        <f t="shared" si="36"/>
        <v/>
      </c>
      <c r="E366" s="33" t="str">
        <f t="shared" si="37"/>
        <v/>
      </c>
      <c r="F366" s="33" t="str">
        <f t="shared" si="38"/>
        <v/>
      </c>
      <c r="G366" s="33" t="str">
        <f t="shared" si="39"/>
        <v/>
      </c>
      <c r="H366" s="34" t="str">
        <f t="shared" si="40"/>
        <v/>
      </c>
    </row>
    <row r="367" spans="1:8" x14ac:dyDescent="0.15">
      <c r="A367" s="11"/>
      <c r="B367" s="20" t="str">
        <f t="shared" si="41"/>
        <v/>
      </c>
      <c r="C367" s="18" t="str">
        <f t="shared" si="35"/>
        <v/>
      </c>
      <c r="D367" s="33" t="str">
        <f t="shared" si="36"/>
        <v/>
      </c>
      <c r="E367" s="33" t="str">
        <f t="shared" si="37"/>
        <v/>
      </c>
      <c r="F367" s="33" t="str">
        <f t="shared" si="38"/>
        <v/>
      </c>
      <c r="G367" s="33" t="str">
        <f t="shared" si="39"/>
        <v/>
      </c>
      <c r="H367" s="34" t="str">
        <f t="shared" si="40"/>
        <v/>
      </c>
    </row>
    <row r="368" spans="1:8" x14ac:dyDescent="0.15">
      <c r="A368" s="11"/>
      <c r="B368" s="20" t="str">
        <f t="shared" si="41"/>
        <v/>
      </c>
      <c r="C368" s="18" t="str">
        <f t="shared" si="35"/>
        <v/>
      </c>
      <c r="D368" s="33" t="str">
        <f t="shared" si="36"/>
        <v/>
      </c>
      <c r="E368" s="33" t="str">
        <f t="shared" si="37"/>
        <v/>
      </c>
      <c r="F368" s="33" t="str">
        <f t="shared" si="38"/>
        <v/>
      </c>
      <c r="G368" s="33" t="str">
        <f t="shared" si="39"/>
        <v/>
      </c>
      <c r="H368" s="34" t="str">
        <f t="shared" si="40"/>
        <v/>
      </c>
    </row>
    <row r="369" spans="1:8" x14ac:dyDescent="0.15">
      <c r="A369" s="11"/>
      <c r="B369" s="20" t="str">
        <f t="shared" si="41"/>
        <v/>
      </c>
      <c r="C369" s="18" t="str">
        <f t="shared" si="35"/>
        <v/>
      </c>
      <c r="D369" s="33" t="str">
        <f t="shared" si="36"/>
        <v/>
      </c>
      <c r="E369" s="33" t="str">
        <f t="shared" si="37"/>
        <v/>
      </c>
      <c r="F369" s="33" t="str">
        <f t="shared" si="38"/>
        <v/>
      </c>
      <c r="G369" s="33" t="str">
        <f t="shared" si="39"/>
        <v/>
      </c>
      <c r="H369" s="34" t="str">
        <f t="shared" si="40"/>
        <v/>
      </c>
    </row>
    <row r="370" spans="1:8" x14ac:dyDescent="0.15">
      <c r="A370" s="11"/>
      <c r="B370" s="20" t="str">
        <f t="shared" si="41"/>
        <v/>
      </c>
      <c r="C370" s="18" t="str">
        <f t="shared" si="35"/>
        <v/>
      </c>
      <c r="D370" s="33" t="str">
        <f t="shared" si="36"/>
        <v/>
      </c>
      <c r="E370" s="33" t="str">
        <f t="shared" si="37"/>
        <v/>
      </c>
      <c r="F370" s="33" t="str">
        <f t="shared" si="38"/>
        <v/>
      </c>
      <c r="G370" s="33" t="str">
        <f t="shared" si="39"/>
        <v/>
      </c>
      <c r="H370" s="34" t="str">
        <f t="shared" si="40"/>
        <v/>
      </c>
    </row>
    <row r="371" spans="1:8" x14ac:dyDescent="0.15">
      <c r="A371" s="11"/>
      <c r="B371" s="20" t="str">
        <f t="shared" si="41"/>
        <v/>
      </c>
      <c r="C371" s="18" t="str">
        <f t="shared" si="35"/>
        <v/>
      </c>
      <c r="D371" s="33" t="str">
        <f t="shared" si="36"/>
        <v/>
      </c>
      <c r="E371" s="33" t="str">
        <f t="shared" si="37"/>
        <v/>
      </c>
      <c r="F371" s="33" t="str">
        <f t="shared" si="38"/>
        <v/>
      </c>
      <c r="G371" s="33" t="str">
        <f t="shared" si="39"/>
        <v/>
      </c>
      <c r="H371" s="34" t="str">
        <f t="shared" si="40"/>
        <v/>
      </c>
    </row>
    <row r="372" spans="1:8" x14ac:dyDescent="0.15">
      <c r="A372" s="11"/>
      <c r="B372" s="20" t="str">
        <f t="shared" si="41"/>
        <v/>
      </c>
      <c r="C372" s="18" t="str">
        <f t="shared" si="35"/>
        <v/>
      </c>
      <c r="D372" s="33" t="str">
        <f t="shared" si="36"/>
        <v/>
      </c>
      <c r="E372" s="33" t="str">
        <f t="shared" si="37"/>
        <v/>
      </c>
      <c r="F372" s="33" t="str">
        <f t="shared" si="38"/>
        <v/>
      </c>
      <c r="G372" s="33" t="str">
        <f t="shared" si="39"/>
        <v/>
      </c>
      <c r="H372" s="34" t="str">
        <f t="shared" si="40"/>
        <v/>
      </c>
    </row>
    <row r="373" spans="1:8" x14ac:dyDescent="0.15">
      <c r="A373" s="11"/>
      <c r="B373" s="20" t="str">
        <f t="shared" si="41"/>
        <v/>
      </c>
      <c r="C373" s="18" t="str">
        <f t="shared" si="35"/>
        <v/>
      </c>
      <c r="D373" s="33" t="str">
        <f t="shared" si="36"/>
        <v/>
      </c>
      <c r="E373" s="33" t="str">
        <f t="shared" si="37"/>
        <v/>
      </c>
      <c r="F373" s="33" t="str">
        <f t="shared" si="38"/>
        <v/>
      </c>
      <c r="G373" s="33" t="str">
        <f t="shared" si="39"/>
        <v/>
      </c>
      <c r="H373" s="34" t="str">
        <f t="shared" si="40"/>
        <v/>
      </c>
    </row>
    <row r="374" spans="1:8" x14ac:dyDescent="0.15">
      <c r="A374" s="11"/>
      <c r="B374" s="20" t="str">
        <f t="shared" si="41"/>
        <v/>
      </c>
      <c r="C374" s="18" t="str">
        <f t="shared" si="35"/>
        <v/>
      </c>
      <c r="D374" s="33" t="str">
        <f t="shared" si="36"/>
        <v/>
      </c>
      <c r="E374" s="33" t="str">
        <f t="shared" si="37"/>
        <v/>
      </c>
      <c r="F374" s="33" t="str">
        <f t="shared" si="38"/>
        <v/>
      </c>
      <c r="G374" s="33" t="str">
        <f t="shared" si="39"/>
        <v/>
      </c>
      <c r="H374" s="34" t="str">
        <f t="shared" si="40"/>
        <v/>
      </c>
    </row>
    <row r="375" spans="1:8" x14ac:dyDescent="0.15">
      <c r="A375" s="11"/>
      <c r="B375" s="21" t="str">
        <f t="shared" si="41"/>
        <v/>
      </c>
      <c r="C375" s="22" t="str">
        <f t="shared" si="35"/>
        <v/>
      </c>
      <c r="D375" s="35" t="str">
        <f t="shared" si="36"/>
        <v/>
      </c>
      <c r="E375" s="35" t="str">
        <f t="shared" si="37"/>
        <v/>
      </c>
      <c r="F375" s="35" t="str">
        <f t="shared" si="38"/>
        <v/>
      </c>
      <c r="G375" s="35" t="str">
        <f t="shared" si="39"/>
        <v/>
      </c>
      <c r="H375" s="36" t="str">
        <f t="shared" si="40"/>
        <v/>
      </c>
    </row>
    <row r="376" spans="1:8" x14ac:dyDescent="0.15">
      <c r="A376" s="11"/>
      <c r="B376" s="10"/>
      <c r="C376" s="10"/>
      <c r="D376" s="23"/>
      <c r="E376" s="23"/>
      <c r="F376" s="23"/>
      <c r="G376" s="23"/>
      <c r="H376" s="23"/>
    </row>
    <row r="377" spans="1:8" x14ac:dyDescent="0.15">
      <c r="A377" s="11"/>
      <c r="B377" s="10"/>
      <c r="C377" s="10"/>
      <c r="D377" s="23"/>
      <c r="E377" s="23"/>
      <c r="F377" s="23"/>
      <c r="G377" s="23"/>
      <c r="H377" s="23"/>
    </row>
    <row r="378" spans="1:8" x14ac:dyDescent="0.15">
      <c r="A378" s="11"/>
      <c r="B378" s="10"/>
      <c r="C378" s="10"/>
      <c r="D378" s="23"/>
      <c r="E378" s="23"/>
      <c r="F378" s="23"/>
      <c r="G378" s="23"/>
      <c r="H378" s="23"/>
    </row>
    <row r="379" spans="1:8" x14ac:dyDescent="0.15">
      <c r="A379" s="11"/>
      <c r="B379" s="10"/>
      <c r="C379" s="10"/>
      <c r="D379" s="10"/>
      <c r="E379" s="10"/>
      <c r="F379" s="10"/>
      <c r="G379" s="10"/>
      <c r="H379" s="10"/>
    </row>
    <row r="380" spans="1:8" x14ac:dyDescent="0.15">
      <c r="A380" s="11"/>
      <c r="B380" s="10"/>
      <c r="C380" s="10"/>
      <c r="D380" s="10"/>
      <c r="E380" s="10"/>
      <c r="F380" s="10"/>
      <c r="G380" s="10"/>
      <c r="H380" s="10"/>
    </row>
    <row r="381" spans="1:8" x14ac:dyDescent="0.15">
      <c r="A381" s="11"/>
      <c r="B381" s="10"/>
      <c r="C381" s="10"/>
      <c r="D381" s="10"/>
      <c r="E381" s="10"/>
      <c r="F381" s="10"/>
      <c r="G381" s="10"/>
      <c r="H381" s="10"/>
    </row>
    <row r="382" spans="1:8" x14ac:dyDescent="0.15">
      <c r="A382" s="11"/>
      <c r="B382" s="10"/>
      <c r="C382" s="10"/>
      <c r="D382" s="10"/>
      <c r="E382" s="10"/>
      <c r="F382" s="10"/>
      <c r="G382" s="10"/>
      <c r="H382" s="10"/>
    </row>
    <row r="383" spans="1:8" x14ac:dyDescent="0.15">
      <c r="A383" s="11"/>
      <c r="B383" s="10"/>
      <c r="C383" s="10"/>
      <c r="D383" s="10"/>
      <c r="E383" s="10"/>
      <c r="F383" s="10"/>
      <c r="G383" s="10"/>
      <c r="H383" s="10"/>
    </row>
    <row r="384" spans="1:8" x14ac:dyDescent="0.15">
      <c r="A384" s="11"/>
      <c r="B384" s="10"/>
      <c r="C384" s="10"/>
      <c r="D384" s="10"/>
      <c r="E384" s="10"/>
      <c r="F384" s="10"/>
      <c r="G384" s="10"/>
      <c r="H384" s="10"/>
    </row>
    <row r="385" spans="1:8" x14ac:dyDescent="0.15">
      <c r="A385" s="11"/>
      <c r="B385" s="10"/>
      <c r="C385" s="10"/>
      <c r="D385" s="10"/>
      <c r="E385" s="10"/>
      <c r="F385" s="10"/>
      <c r="G385" s="10"/>
      <c r="H385" s="10"/>
    </row>
    <row r="386" spans="1:8" x14ac:dyDescent="0.15">
      <c r="A386" s="11"/>
      <c r="B386" s="10"/>
      <c r="C386" s="10"/>
      <c r="D386" s="10"/>
      <c r="E386" s="10"/>
      <c r="F386" s="10"/>
      <c r="G386" s="10"/>
      <c r="H386" s="10"/>
    </row>
    <row r="387" spans="1:8" x14ac:dyDescent="0.15">
      <c r="A387" s="11"/>
      <c r="B387" s="10"/>
      <c r="C387" s="10"/>
      <c r="D387" s="10"/>
      <c r="E387" s="10"/>
      <c r="F387" s="10"/>
      <c r="G387" s="10"/>
      <c r="H387" s="10"/>
    </row>
    <row r="388" spans="1:8" x14ac:dyDescent="0.15">
      <c r="A388" s="11"/>
      <c r="B388" s="10"/>
      <c r="C388" s="10"/>
      <c r="D388" s="10"/>
      <c r="E388" s="10"/>
      <c r="F388" s="10"/>
      <c r="G388" s="10"/>
      <c r="H388" s="10"/>
    </row>
    <row r="389" spans="1:8" x14ac:dyDescent="0.15">
      <c r="A389" s="11"/>
      <c r="B389" s="10"/>
      <c r="C389" s="10"/>
      <c r="D389" s="10"/>
      <c r="E389" s="10"/>
      <c r="F389" s="10"/>
      <c r="G389" s="10"/>
      <c r="H389" s="10"/>
    </row>
    <row r="390" spans="1:8" x14ac:dyDescent="0.15">
      <c r="A390" s="11"/>
      <c r="B390" s="10"/>
      <c r="C390" s="10"/>
      <c r="D390" s="10"/>
      <c r="E390" s="10"/>
      <c r="F390" s="10"/>
      <c r="G390" s="10"/>
      <c r="H390" s="10"/>
    </row>
    <row r="391" spans="1:8" x14ac:dyDescent="0.15">
      <c r="A391" s="11"/>
      <c r="B391" s="10"/>
      <c r="C391" s="10"/>
      <c r="D391" s="10"/>
      <c r="E391" s="10"/>
      <c r="F391" s="10"/>
      <c r="G391" s="10"/>
      <c r="H391" s="10"/>
    </row>
    <row r="392" spans="1:8" x14ac:dyDescent="0.15">
      <c r="A392" s="11"/>
      <c r="B392" s="10"/>
      <c r="C392" s="10"/>
      <c r="D392" s="10"/>
      <c r="E392" s="10"/>
      <c r="F392" s="10"/>
      <c r="G392" s="10"/>
      <c r="H392" s="10"/>
    </row>
    <row r="393" spans="1:8" x14ac:dyDescent="0.15">
      <c r="A393" s="11"/>
      <c r="B393" s="10"/>
      <c r="C393" s="10"/>
      <c r="D393" s="10"/>
      <c r="E393" s="10"/>
      <c r="F393" s="10"/>
      <c r="G393" s="10"/>
      <c r="H393" s="10"/>
    </row>
    <row r="394" spans="1:8" x14ac:dyDescent="0.15">
      <c r="A394" s="11"/>
      <c r="B394" s="10"/>
      <c r="C394" s="10"/>
      <c r="D394" s="10"/>
      <c r="E394" s="10"/>
      <c r="F394" s="10"/>
      <c r="G394" s="10"/>
      <c r="H394" s="10"/>
    </row>
    <row r="395" spans="1:8" x14ac:dyDescent="0.15">
      <c r="A395" s="11"/>
      <c r="B395" s="10"/>
      <c r="C395" s="10"/>
      <c r="D395" s="10"/>
      <c r="E395" s="10"/>
      <c r="F395" s="10"/>
      <c r="G395" s="10"/>
      <c r="H395" s="10"/>
    </row>
    <row r="396" spans="1:8" x14ac:dyDescent="0.15">
      <c r="A396" s="11"/>
      <c r="B396" s="10"/>
      <c r="C396" s="10"/>
      <c r="D396" s="10"/>
      <c r="E396" s="10"/>
      <c r="F396" s="10"/>
      <c r="G396" s="10"/>
      <c r="H396" s="10"/>
    </row>
    <row r="397" spans="1:8" x14ac:dyDescent="0.15">
      <c r="A397" s="11"/>
      <c r="B397" s="10"/>
      <c r="C397" s="10"/>
      <c r="D397" s="10"/>
      <c r="E397" s="10"/>
      <c r="F397" s="10"/>
      <c r="G397" s="10"/>
      <c r="H397" s="10"/>
    </row>
    <row r="398" spans="1:8" x14ac:dyDescent="0.15">
      <c r="A398" s="11"/>
      <c r="B398" s="10"/>
      <c r="C398" s="10"/>
      <c r="D398" s="10"/>
      <c r="E398" s="10"/>
      <c r="F398" s="10"/>
      <c r="G398" s="10"/>
      <c r="H398" s="10"/>
    </row>
    <row r="399" spans="1:8" x14ac:dyDescent="0.15">
      <c r="A399" s="11"/>
      <c r="B399" s="10"/>
      <c r="C399" s="10"/>
      <c r="D399" s="10"/>
      <c r="E399" s="10"/>
      <c r="F399" s="10"/>
      <c r="G399" s="10"/>
      <c r="H399" s="10"/>
    </row>
    <row r="400" spans="1:8" x14ac:dyDescent="0.15">
      <c r="A400" s="11"/>
      <c r="B400" s="10"/>
      <c r="C400" s="10"/>
      <c r="D400" s="10"/>
      <c r="E400" s="10"/>
      <c r="F400" s="10"/>
      <c r="G400" s="10"/>
      <c r="H400" s="10"/>
    </row>
    <row r="401" spans="1:8" x14ac:dyDescent="0.15">
      <c r="A401" s="11"/>
      <c r="B401" s="10"/>
      <c r="C401" s="10"/>
      <c r="D401" s="10"/>
      <c r="E401" s="10"/>
      <c r="F401" s="10"/>
      <c r="G401" s="10"/>
      <c r="H401" s="10"/>
    </row>
    <row r="402" spans="1:8" x14ac:dyDescent="0.15">
      <c r="A402" s="11"/>
      <c r="B402" s="10"/>
      <c r="C402" s="10"/>
      <c r="D402" s="10"/>
      <c r="E402" s="10"/>
      <c r="F402" s="10"/>
      <c r="G402" s="10"/>
      <c r="H402" s="10"/>
    </row>
    <row r="403" spans="1:8" x14ac:dyDescent="0.15">
      <c r="A403" s="11"/>
      <c r="B403" s="10"/>
      <c r="C403" s="10"/>
      <c r="D403" s="10"/>
      <c r="E403" s="10"/>
      <c r="F403" s="10"/>
      <c r="G403" s="10"/>
      <c r="H403" s="10"/>
    </row>
    <row r="404" spans="1:8" x14ac:dyDescent="0.15">
      <c r="A404" s="11"/>
      <c r="B404" s="10"/>
      <c r="C404" s="10"/>
      <c r="D404" s="10"/>
      <c r="E404" s="10"/>
      <c r="F404" s="10"/>
      <c r="G404" s="10"/>
      <c r="H404" s="10"/>
    </row>
    <row r="405" spans="1:8" x14ac:dyDescent="0.15">
      <c r="A405" s="11"/>
      <c r="B405" s="10"/>
      <c r="C405" s="10"/>
      <c r="D405" s="10"/>
      <c r="E405" s="10"/>
      <c r="F405" s="10"/>
      <c r="G405" s="10"/>
      <c r="H405" s="10"/>
    </row>
    <row r="406" spans="1:8" x14ac:dyDescent="0.15">
      <c r="A406" s="11"/>
      <c r="B406" s="10"/>
      <c r="C406" s="10"/>
      <c r="D406" s="10"/>
      <c r="E406" s="10"/>
      <c r="F406" s="10"/>
      <c r="G406" s="10"/>
      <c r="H406" s="10"/>
    </row>
    <row r="407" spans="1:8" x14ac:dyDescent="0.15">
      <c r="A407" s="11"/>
      <c r="B407" s="10"/>
      <c r="C407" s="10"/>
      <c r="D407" s="10"/>
      <c r="E407" s="10"/>
      <c r="F407" s="10"/>
      <c r="G407" s="10"/>
      <c r="H407" s="10"/>
    </row>
    <row r="408" spans="1:8" x14ac:dyDescent="0.15">
      <c r="A408" s="11"/>
      <c r="B408" s="10"/>
      <c r="C408" s="10"/>
      <c r="D408" s="10"/>
      <c r="E408" s="10"/>
      <c r="F408" s="10"/>
      <c r="G408" s="10"/>
      <c r="H408" s="10"/>
    </row>
    <row r="409" spans="1:8" x14ac:dyDescent="0.15">
      <c r="A409" s="11"/>
      <c r="B409" s="10"/>
      <c r="C409" s="10"/>
      <c r="D409" s="10"/>
      <c r="E409" s="10"/>
      <c r="F409" s="10"/>
      <c r="G409" s="10"/>
      <c r="H409" s="10"/>
    </row>
    <row r="410" spans="1:8" x14ac:dyDescent="0.15">
      <c r="A410" s="11"/>
      <c r="B410" s="10"/>
      <c r="C410" s="10"/>
      <c r="D410" s="10"/>
      <c r="E410" s="10"/>
      <c r="F410" s="10"/>
      <c r="G410" s="10"/>
      <c r="H410" s="10"/>
    </row>
    <row r="411" spans="1:8" x14ac:dyDescent="0.15">
      <c r="A411" s="11"/>
      <c r="B411" s="10"/>
      <c r="C411" s="10"/>
      <c r="D411" s="10"/>
      <c r="E411" s="10"/>
      <c r="F411" s="10"/>
      <c r="G411" s="10"/>
      <c r="H411" s="10"/>
    </row>
    <row r="412" spans="1:8" x14ac:dyDescent="0.15">
      <c r="A412" s="11"/>
      <c r="B412" s="10"/>
      <c r="C412" s="10"/>
      <c r="D412" s="10"/>
      <c r="E412" s="10"/>
      <c r="F412" s="10"/>
      <c r="G412" s="10"/>
      <c r="H412" s="10"/>
    </row>
    <row r="413" spans="1:8" x14ac:dyDescent="0.15">
      <c r="A413" s="11"/>
      <c r="B413" s="10"/>
      <c r="C413" s="10"/>
      <c r="D413" s="10"/>
      <c r="E413" s="10"/>
      <c r="F413" s="10"/>
      <c r="G413" s="10"/>
      <c r="H413" s="10"/>
    </row>
    <row r="414" spans="1:8" x14ac:dyDescent="0.15">
      <c r="A414" s="11"/>
      <c r="B414" s="10"/>
      <c r="C414" s="10"/>
      <c r="D414" s="10"/>
      <c r="E414" s="10"/>
      <c r="F414" s="10"/>
      <c r="G414" s="10"/>
      <c r="H414" s="10"/>
    </row>
    <row r="415" spans="1:8" x14ac:dyDescent="0.15">
      <c r="A415" s="11"/>
      <c r="B415" s="10"/>
      <c r="C415" s="10"/>
      <c r="D415" s="10"/>
      <c r="E415" s="10"/>
      <c r="F415" s="10"/>
      <c r="G415" s="10"/>
      <c r="H415" s="10"/>
    </row>
    <row r="416" spans="1:8" x14ac:dyDescent="0.15">
      <c r="A416" s="11"/>
      <c r="B416" s="10"/>
      <c r="C416" s="10"/>
      <c r="D416" s="10"/>
      <c r="E416" s="10"/>
      <c r="F416" s="10"/>
      <c r="G416" s="10"/>
      <c r="H416" s="10"/>
    </row>
    <row r="417" spans="1:8" x14ac:dyDescent="0.15">
      <c r="A417" s="11"/>
      <c r="B417" s="10"/>
      <c r="C417" s="10"/>
      <c r="D417" s="10"/>
      <c r="E417" s="10"/>
      <c r="F417" s="10"/>
      <c r="G417" s="10"/>
      <c r="H417" s="10"/>
    </row>
    <row r="418" spans="1:8" x14ac:dyDescent="0.15">
      <c r="A418" s="11"/>
      <c r="B418" s="10"/>
      <c r="C418" s="10"/>
      <c r="D418" s="10"/>
      <c r="E418" s="10"/>
      <c r="F418" s="10"/>
      <c r="G418" s="10"/>
      <c r="H418" s="10"/>
    </row>
    <row r="419" spans="1:8" x14ac:dyDescent="0.15">
      <c r="A419" s="11"/>
      <c r="B419" s="10"/>
      <c r="C419" s="10"/>
      <c r="D419" s="10"/>
      <c r="E419" s="10"/>
      <c r="F419" s="10"/>
      <c r="G419" s="10"/>
      <c r="H419" s="10"/>
    </row>
    <row r="420" spans="1:8" x14ac:dyDescent="0.15">
      <c r="A420" s="11"/>
      <c r="B420" s="10"/>
      <c r="C420" s="10"/>
      <c r="D420" s="10"/>
      <c r="E420" s="10"/>
      <c r="F420" s="10"/>
      <c r="G420" s="10"/>
      <c r="H420" s="10"/>
    </row>
    <row r="421" spans="1:8" x14ac:dyDescent="0.15">
      <c r="A421" s="11"/>
      <c r="B421" s="10"/>
      <c r="C421" s="10"/>
      <c r="D421" s="10"/>
      <c r="E421" s="10"/>
      <c r="F421" s="10"/>
      <c r="G421" s="10"/>
      <c r="H421" s="10"/>
    </row>
    <row r="422" spans="1:8" x14ac:dyDescent="0.15">
      <c r="A422" s="11"/>
      <c r="B422" s="10"/>
      <c r="C422" s="10"/>
      <c r="D422" s="10"/>
      <c r="E422" s="10"/>
      <c r="F422" s="10"/>
      <c r="G422" s="10"/>
      <c r="H422" s="10"/>
    </row>
    <row r="423" spans="1:8" x14ac:dyDescent="0.15">
      <c r="A423" s="11"/>
      <c r="B423" s="10"/>
      <c r="C423" s="10"/>
      <c r="D423" s="10"/>
      <c r="E423" s="10"/>
      <c r="F423" s="10"/>
      <c r="G423" s="10"/>
      <c r="H423" s="10"/>
    </row>
    <row r="424" spans="1:8" x14ac:dyDescent="0.15">
      <c r="A424" s="11"/>
      <c r="B424" s="10"/>
      <c r="C424" s="10"/>
      <c r="D424" s="10"/>
      <c r="E424" s="10"/>
      <c r="F424" s="10"/>
      <c r="G424" s="10"/>
      <c r="H424" s="10"/>
    </row>
    <row r="425" spans="1:8" x14ac:dyDescent="0.15">
      <c r="A425" s="11"/>
      <c r="B425" s="10"/>
      <c r="C425" s="10"/>
      <c r="D425" s="10"/>
      <c r="E425" s="10"/>
      <c r="F425" s="10"/>
      <c r="G425" s="10"/>
      <c r="H425" s="10"/>
    </row>
    <row r="426" spans="1:8" x14ac:dyDescent="0.15">
      <c r="A426" s="11"/>
      <c r="B426" s="10"/>
      <c r="C426" s="10"/>
      <c r="D426" s="10"/>
      <c r="E426" s="10"/>
      <c r="F426" s="10"/>
      <c r="G426" s="10"/>
      <c r="H426" s="10"/>
    </row>
    <row r="427" spans="1:8" x14ac:dyDescent="0.15">
      <c r="A427" s="11"/>
      <c r="B427" s="10"/>
      <c r="C427" s="10"/>
      <c r="D427" s="10"/>
      <c r="E427" s="10"/>
      <c r="F427" s="10"/>
      <c r="G427" s="10"/>
      <c r="H427" s="10"/>
    </row>
    <row r="428" spans="1:8" x14ac:dyDescent="0.15">
      <c r="A428" s="11"/>
      <c r="B428" s="10"/>
      <c r="C428" s="10"/>
      <c r="D428" s="10"/>
      <c r="E428" s="10"/>
      <c r="F428" s="10"/>
      <c r="G428" s="10"/>
      <c r="H428" s="10"/>
    </row>
    <row r="429" spans="1:8" x14ac:dyDescent="0.15">
      <c r="A429" s="11"/>
      <c r="B429" s="10"/>
      <c r="C429" s="10"/>
      <c r="D429" s="10"/>
      <c r="E429" s="10"/>
      <c r="F429" s="10"/>
      <c r="G429" s="10"/>
      <c r="H429" s="10"/>
    </row>
    <row r="430" spans="1:8" x14ac:dyDescent="0.15">
      <c r="A430" s="11"/>
      <c r="B430" s="10"/>
      <c r="C430" s="10"/>
      <c r="D430" s="10"/>
      <c r="E430" s="10"/>
      <c r="F430" s="10"/>
      <c r="G430" s="10"/>
      <c r="H430" s="10"/>
    </row>
    <row r="431" spans="1:8" x14ac:dyDescent="0.15">
      <c r="A431" s="11"/>
      <c r="B431" s="10"/>
      <c r="C431" s="10"/>
      <c r="D431" s="10"/>
      <c r="E431" s="10"/>
      <c r="F431" s="10"/>
      <c r="G431" s="10"/>
      <c r="H431" s="10"/>
    </row>
    <row r="432" spans="1:8" x14ac:dyDescent="0.15">
      <c r="A432" s="11"/>
      <c r="B432" s="10"/>
      <c r="C432" s="10"/>
      <c r="D432" s="10"/>
      <c r="E432" s="10"/>
      <c r="F432" s="10"/>
      <c r="G432" s="10"/>
      <c r="H432" s="10"/>
    </row>
    <row r="433" spans="1:8" x14ac:dyDescent="0.15">
      <c r="A433" s="11"/>
      <c r="B433" s="10"/>
      <c r="C433" s="10"/>
      <c r="D433" s="10"/>
      <c r="E433" s="10"/>
      <c r="F433" s="10"/>
      <c r="G433" s="10"/>
      <c r="H433" s="10"/>
    </row>
    <row r="434" spans="1:8" x14ac:dyDescent="0.15">
      <c r="A434" s="11"/>
      <c r="B434" s="10"/>
      <c r="C434" s="10"/>
      <c r="D434" s="10"/>
      <c r="E434" s="10"/>
      <c r="F434" s="10"/>
      <c r="G434" s="10"/>
      <c r="H434" s="10"/>
    </row>
    <row r="435" spans="1:8" x14ac:dyDescent="0.15">
      <c r="A435" s="11"/>
      <c r="B435" s="10"/>
      <c r="C435" s="10"/>
      <c r="D435" s="10"/>
      <c r="E435" s="10"/>
      <c r="F435" s="10"/>
      <c r="G435" s="10"/>
      <c r="H435" s="10"/>
    </row>
    <row r="436" spans="1:8" x14ac:dyDescent="0.15">
      <c r="A436" s="11"/>
      <c r="B436" s="10"/>
      <c r="C436" s="10"/>
      <c r="D436" s="10"/>
      <c r="E436" s="10"/>
      <c r="F436" s="10"/>
      <c r="G436" s="10"/>
      <c r="H436" s="10"/>
    </row>
    <row r="437" spans="1:8" x14ac:dyDescent="0.15">
      <c r="A437" s="11"/>
      <c r="B437" s="10"/>
      <c r="C437" s="10"/>
      <c r="D437" s="10"/>
      <c r="E437" s="10"/>
      <c r="F437" s="10"/>
      <c r="G437" s="10"/>
      <c r="H437" s="10"/>
    </row>
    <row r="438" spans="1:8" x14ac:dyDescent="0.15">
      <c r="A438" s="11"/>
      <c r="B438" s="10"/>
      <c r="C438" s="10"/>
      <c r="D438" s="10"/>
      <c r="E438" s="10"/>
      <c r="F438" s="10"/>
      <c r="G438" s="10"/>
      <c r="H438" s="10"/>
    </row>
    <row r="439" spans="1:8" x14ac:dyDescent="0.15">
      <c r="A439" s="11"/>
      <c r="B439" s="10"/>
      <c r="C439" s="10"/>
      <c r="D439" s="10"/>
      <c r="E439" s="10"/>
      <c r="F439" s="10"/>
      <c r="G439" s="10"/>
      <c r="H439" s="10"/>
    </row>
    <row r="440" spans="1:8" x14ac:dyDescent="0.15">
      <c r="A440" s="11"/>
      <c r="B440" s="10"/>
      <c r="C440" s="10"/>
      <c r="D440" s="10"/>
      <c r="E440" s="10"/>
      <c r="F440" s="10"/>
      <c r="G440" s="10"/>
      <c r="H440" s="10"/>
    </row>
    <row r="441" spans="1:8" x14ac:dyDescent="0.15">
      <c r="A441" s="11"/>
      <c r="B441" s="10"/>
      <c r="C441" s="10"/>
      <c r="D441" s="10"/>
      <c r="E441" s="10"/>
      <c r="F441" s="10"/>
      <c r="G441" s="10"/>
      <c r="H441" s="10"/>
    </row>
    <row r="442" spans="1:8" x14ac:dyDescent="0.15">
      <c r="A442" s="11"/>
      <c r="B442" s="10"/>
      <c r="C442" s="10"/>
      <c r="D442" s="10"/>
      <c r="E442" s="10"/>
      <c r="F442" s="10"/>
      <c r="G442" s="10"/>
      <c r="H442" s="10"/>
    </row>
    <row r="443" spans="1:8" x14ac:dyDescent="0.15">
      <c r="A443" s="11"/>
      <c r="B443" s="10"/>
      <c r="C443" s="10"/>
      <c r="D443" s="10"/>
      <c r="E443" s="10"/>
      <c r="F443" s="10"/>
      <c r="G443" s="10"/>
      <c r="H443" s="10"/>
    </row>
    <row r="444" spans="1:8" x14ac:dyDescent="0.15">
      <c r="A444" s="11"/>
      <c r="B444" s="10"/>
      <c r="C444" s="10"/>
      <c r="D444" s="10"/>
      <c r="E444" s="10"/>
      <c r="F444" s="10"/>
      <c r="G444" s="10"/>
      <c r="H444" s="10"/>
    </row>
    <row r="445" spans="1:8" x14ac:dyDescent="0.15">
      <c r="A445" s="11"/>
      <c r="B445" s="10"/>
      <c r="C445" s="10"/>
      <c r="D445" s="10"/>
      <c r="E445" s="10"/>
      <c r="F445" s="10"/>
      <c r="G445" s="10"/>
      <c r="H445" s="10"/>
    </row>
    <row r="446" spans="1:8" x14ac:dyDescent="0.15">
      <c r="A446" s="11"/>
      <c r="B446" s="10"/>
      <c r="C446" s="10"/>
      <c r="D446" s="10"/>
      <c r="E446" s="10"/>
      <c r="F446" s="10"/>
      <c r="G446" s="10"/>
      <c r="H446" s="10"/>
    </row>
    <row r="447" spans="1:8" x14ac:dyDescent="0.15">
      <c r="A447" s="11"/>
      <c r="B447" s="10"/>
      <c r="C447" s="10"/>
      <c r="D447" s="10"/>
      <c r="E447" s="10"/>
      <c r="F447" s="10"/>
      <c r="G447" s="10"/>
      <c r="H447" s="10"/>
    </row>
    <row r="448" spans="1:8" x14ac:dyDescent="0.15">
      <c r="A448" s="11"/>
      <c r="B448" s="10"/>
      <c r="C448" s="10"/>
      <c r="D448" s="10"/>
      <c r="E448" s="10"/>
      <c r="F448" s="10"/>
      <c r="G448" s="10"/>
      <c r="H448" s="10"/>
    </row>
    <row r="449" spans="1:8" x14ac:dyDescent="0.15">
      <c r="A449" s="11"/>
      <c r="B449" s="10"/>
      <c r="C449" s="10"/>
      <c r="D449" s="10"/>
      <c r="E449" s="10"/>
      <c r="F449" s="10"/>
      <c r="G449" s="10"/>
      <c r="H449" s="10"/>
    </row>
    <row r="450" spans="1:8" x14ac:dyDescent="0.15">
      <c r="A450" s="11"/>
      <c r="B450" s="10"/>
      <c r="C450" s="10"/>
      <c r="D450" s="10"/>
      <c r="E450" s="10"/>
      <c r="F450" s="10"/>
      <c r="G450" s="10"/>
      <c r="H450" s="10"/>
    </row>
    <row r="451" spans="1:8" x14ac:dyDescent="0.15">
      <c r="A451" s="11"/>
      <c r="B451" s="10"/>
      <c r="C451" s="10"/>
      <c r="D451" s="10"/>
      <c r="E451" s="10"/>
      <c r="F451" s="10"/>
      <c r="G451" s="10"/>
      <c r="H451" s="10"/>
    </row>
    <row r="452" spans="1:8" x14ac:dyDescent="0.15">
      <c r="A452" s="11"/>
      <c r="B452" s="10"/>
      <c r="C452" s="10"/>
      <c r="D452" s="10"/>
      <c r="E452" s="10"/>
      <c r="F452" s="10"/>
      <c r="G452" s="10"/>
      <c r="H452" s="10"/>
    </row>
    <row r="453" spans="1:8" x14ac:dyDescent="0.15">
      <c r="A453" s="11"/>
      <c r="B453" s="10"/>
      <c r="C453" s="10"/>
      <c r="D453" s="10"/>
      <c r="E453" s="10"/>
      <c r="F453" s="10"/>
      <c r="G453" s="10"/>
      <c r="H453" s="10"/>
    </row>
    <row r="454" spans="1:8" x14ac:dyDescent="0.15">
      <c r="A454" s="11"/>
      <c r="B454" s="10"/>
      <c r="C454" s="10"/>
      <c r="D454" s="10"/>
      <c r="E454" s="10"/>
      <c r="F454" s="10"/>
      <c r="G454" s="10"/>
      <c r="H454" s="10"/>
    </row>
    <row r="455" spans="1:8" x14ac:dyDescent="0.15">
      <c r="A455" s="11"/>
      <c r="B455" s="10"/>
      <c r="C455" s="10"/>
      <c r="D455" s="10"/>
      <c r="E455" s="10"/>
      <c r="F455" s="10"/>
      <c r="G455" s="10"/>
      <c r="H455" s="10"/>
    </row>
    <row r="456" spans="1:8" x14ac:dyDescent="0.15">
      <c r="A456" s="11"/>
      <c r="B456" s="10"/>
      <c r="C456" s="10"/>
      <c r="D456" s="10"/>
      <c r="E456" s="10"/>
      <c r="F456" s="10"/>
      <c r="G456" s="10"/>
      <c r="H456" s="10"/>
    </row>
    <row r="457" spans="1:8" x14ac:dyDescent="0.15">
      <c r="A457" s="11"/>
      <c r="B457" s="10"/>
      <c r="C457" s="10"/>
      <c r="D457" s="10"/>
      <c r="E457" s="10"/>
      <c r="F457" s="10"/>
      <c r="G457" s="10"/>
      <c r="H457" s="10"/>
    </row>
    <row r="458" spans="1:8" x14ac:dyDescent="0.15">
      <c r="A458" s="11"/>
      <c r="B458" s="10"/>
      <c r="C458" s="10"/>
      <c r="D458" s="10"/>
      <c r="E458" s="10"/>
      <c r="F458" s="10"/>
      <c r="G458" s="10"/>
      <c r="H458" s="10"/>
    </row>
    <row r="459" spans="1:8" x14ac:dyDescent="0.15">
      <c r="A459" s="11"/>
      <c r="B459" s="10"/>
      <c r="C459" s="10"/>
      <c r="D459" s="10"/>
      <c r="E459" s="10"/>
      <c r="F459" s="10"/>
      <c r="G459" s="10"/>
      <c r="H459" s="10"/>
    </row>
    <row r="460" spans="1:8" x14ac:dyDescent="0.15">
      <c r="A460" s="11"/>
      <c r="B460" s="10"/>
      <c r="C460" s="10"/>
      <c r="D460" s="10"/>
      <c r="E460" s="10"/>
      <c r="F460" s="10"/>
      <c r="G460" s="10"/>
      <c r="H460" s="10"/>
    </row>
    <row r="461" spans="1:8" x14ac:dyDescent="0.15">
      <c r="A461" s="11"/>
      <c r="B461" s="10"/>
      <c r="C461" s="10"/>
      <c r="D461" s="10"/>
      <c r="E461" s="10"/>
      <c r="F461" s="10"/>
      <c r="G461" s="10"/>
      <c r="H461" s="10"/>
    </row>
    <row r="462" spans="1:8" x14ac:dyDescent="0.15">
      <c r="A462" s="11"/>
      <c r="B462" s="10"/>
      <c r="C462" s="10"/>
      <c r="D462" s="10"/>
      <c r="E462" s="10"/>
      <c r="F462" s="10"/>
      <c r="G462" s="10"/>
      <c r="H462" s="10"/>
    </row>
    <row r="463" spans="1:8" x14ac:dyDescent="0.15">
      <c r="A463" s="11"/>
      <c r="B463" s="10"/>
      <c r="C463" s="10"/>
      <c r="D463" s="10"/>
      <c r="E463" s="10"/>
      <c r="F463" s="10"/>
      <c r="G463" s="10"/>
      <c r="H463" s="10"/>
    </row>
    <row r="464" spans="1:8" x14ac:dyDescent="0.15">
      <c r="A464" s="11"/>
      <c r="B464" s="10"/>
      <c r="C464" s="10"/>
      <c r="D464" s="10"/>
      <c r="E464" s="10"/>
      <c r="F464" s="10"/>
      <c r="G464" s="10"/>
      <c r="H464" s="10"/>
    </row>
    <row r="465" spans="1:8" x14ac:dyDescent="0.15">
      <c r="A465" s="11"/>
      <c r="B465" s="10"/>
      <c r="C465" s="10"/>
      <c r="D465" s="10"/>
      <c r="E465" s="10"/>
      <c r="F465" s="10"/>
      <c r="G465" s="10"/>
      <c r="H465" s="10"/>
    </row>
    <row r="466" spans="1:8" x14ac:dyDescent="0.15">
      <c r="A466" s="11"/>
      <c r="B466" s="10"/>
      <c r="C466" s="10"/>
      <c r="D466" s="10"/>
      <c r="E466" s="10"/>
      <c r="F466" s="10"/>
      <c r="G466" s="10"/>
      <c r="H466" s="10"/>
    </row>
    <row r="467" spans="1:8" x14ac:dyDescent="0.15">
      <c r="A467" s="11"/>
      <c r="B467" s="10"/>
      <c r="C467" s="10"/>
      <c r="D467" s="10"/>
      <c r="E467" s="10"/>
      <c r="F467" s="10"/>
      <c r="G467" s="10"/>
      <c r="H467" s="10"/>
    </row>
    <row r="468" spans="1:8" x14ac:dyDescent="0.15">
      <c r="A468" s="11"/>
      <c r="B468" s="10"/>
      <c r="C468" s="10"/>
      <c r="D468" s="10"/>
      <c r="E468" s="10"/>
      <c r="F468" s="10"/>
      <c r="G468" s="10"/>
      <c r="H468" s="10"/>
    </row>
    <row r="469" spans="1:8" x14ac:dyDescent="0.15">
      <c r="A469" s="11"/>
      <c r="B469" s="10"/>
      <c r="C469" s="10"/>
      <c r="D469" s="10"/>
      <c r="E469" s="10"/>
      <c r="F469" s="10"/>
      <c r="G469" s="10"/>
      <c r="H469" s="10"/>
    </row>
    <row r="470" spans="1:8" x14ac:dyDescent="0.15">
      <c r="A470" s="11"/>
      <c r="B470" s="10"/>
      <c r="C470" s="10"/>
      <c r="D470" s="10"/>
      <c r="E470" s="10"/>
      <c r="F470" s="10"/>
      <c r="G470" s="10"/>
      <c r="H470" s="10"/>
    </row>
    <row r="471" spans="1:8" x14ac:dyDescent="0.15">
      <c r="A471" s="11"/>
      <c r="B471" s="10"/>
      <c r="C471" s="10"/>
      <c r="D471" s="10"/>
      <c r="E471" s="10"/>
      <c r="F471" s="10"/>
      <c r="G471" s="10"/>
      <c r="H471" s="10"/>
    </row>
    <row r="472" spans="1:8" x14ac:dyDescent="0.15">
      <c r="A472" s="11"/>
      <c r="B472" s="10"/>
      <c r="C472" s="10"/>
      <c r="D472" s="10"/>
      <c r="E472" s="10"/>
      <c r="F472" s="10"/>
      <c r="G472" s="10"/>
      <c r="H472" s="10"/>
    </row>
    <row r="473" spans="1:8" x14ac:dyDescent="0.15">
      <c r="A473" s="11"/>
      <c r="B473" s="10"/>
      <c r="C473" s="10"/>
      <c r="D473" s="10"/>
      <c r="E473" s="10"/>
      <c r="F473" s="10"/>
      <c r="G473" s="10"/>
      <c r="H473" s="10"/>
    </row>
    <row r="474" spans="1:8" x14ac:dyDescent="0.15">
      <c r="A474" s="11"/>
      <c r="B474" s="10"/>
      <c r="C474" s="10"/>
      <c r="D474" s="10"/>
      <c r="E474" s="10"/>
      <c r="F474" s="10"/>
      <c r="G474" s="10"/>
      <c r="H474" s="10"/>
    </row>
    <row r="475" spans="1:8" x14ac:dyDescent="0.15">
      <c r="A475" s="11"/>
      <c r="B475" s="10"/>
      <c r="C475" s="10"/>
      <c r="D475" s="10"/>
      <c r="E475" s="10"/>
      <c r="F475" s="10"/>
      <c r="G475" s="10"/>
      <c r="H475" s="10"/>
    </row>
    <row r="476" spans="1:8" x14ac:dyDescent="0.15">
      <c r="A476" s="11"/>
      <c r="B476" s="10"/>
      <c r="C476" s="10"/>
      <c r="D476" s="10"/>
      <c r="E476" s="10"/>
      <c r="F476" s="10"/>
      <c r="G476" s="10"/>
      <c r="H476" s="10"/>
    </row>
    <row r="477" spans="1:8" x14ac:dyDescent="0.15">
      <c r="A477" s="11"/>
      <c r="B477" s="10"/>
      <c r="C477" s="10"/>
      <c r="D477" s="10"/>
      <c r="E477" s="10"/>
      <c r="F477" s="10"/>
      <c r="G477" s="10"/>
      <c r="H477" s="10"/>
    </row>
    <row r="478" spans="1:8" x14ac:dyDescent="0.15">
      <c r="A478" s="11"/>
      <c r="B478" s="10"/>
      <c r="C478" s="10"/>
      <c r="D478" s="10"/>
      <c r="E478" s="10"/>
      <c r="F478" s="10"/>
      <c r="G478" s="10"/>
      <c r="H478" s="10"/>
    </row>
    <row r="479" spans="1:8" x14ac:dyDescent="0.15">
      <c r="A479" s="11"/>
      <c r="B479" s="10"/>
      <c r="C479" s="10"/>
      <c r="D479" s="10"/>
      <c r="E479" s="10"/>
      <c r="F479" s="10"/>
      <c r="G479" s="10"/>
      <c r="H479" s="10"/>
    </row>
    <row r="480" spans="1:8" x14ac:dyDescent="0.15">
      <c r="A480" s="11"/>
      <c r="B480" s="10"/>
      <c r="C480" s="10"/>
      <c r="D480" s="10"/>
      <c r="E480" s="10"/>
      <c r="F480" s="10"/>
      <c r="G480" s="10"/>
      <c r="H480" s="10"/>
    </row>
    <row r="481" spans="1:8" x14ac:dyDescent="0.15">
      <c r="A481" s="11"/>
      <c r="B481" s="10"/>
      <c r="C481" s="10"/>
      <c r="D481" s="10"/>
      <c r="E481" s="10"/>
      <c r="F481" s="10"/>
      <c r="G481" s="10"/>
      <c r="H481" s="10"/>
    </row>
    <row r="482" spans="1:8" x14ac:dyDescent="0.15">
      <c r="A482" s="11"/>
      <c r="B482" s="10"/>
      <c r="C482" s="10"/>
      <c r="D482" s="10"/>
      <c r="E482" s="10"/>
      <c r="F482" s="10"/>
      <c r="G482" s="10"/>
      <c r="H482" s="10"/>
    </row>
    <row r="483" spans="1:8" x14ac:dyDescent="0.15">
      <c r="A483" s="11"/>
      <c r="B483" s="10"/>
      <c r="C483" s="10"/>
      <c r="D483" s="10"/>
      <c r="E483" s="10"/>
      <c r="F483" s="10"/>
      <c r="G483" s="10"/>
      <c r="H483" s="10"/>
    </row>
    <row r="484" spans="1:8" x14ac:dyDescent="0.15">
      <c r="A484" s="11"/>
      <c r="B484" s="10"/>
      <c r="C484" s="10"/>
      <c r="D484" s="10"/>
      <c r="E484" s="10"/>
      <c r="F484" s="10"/>
      <c r="G484" s="10"/>
      <c r="H484" s="10"/>
    </row>
    <row r="485" spans="1:8" x14ac:dyDescent="0.15">
      <c r="A485" s="11"/>
      <c r="B485" s="10"/>
      <c r="C485" s="10"/>
      <c r="D485" s="10"/>
      <c r="E485" s="10"/>
      <c r="F485" s="10"/>
      <c r="G485" s="10"/>
      <c r="H485" s="10"/>
    </row>
    <row r="486" spans="1:8" x14ac:dyDescent="0.15">
      <c r="A486" s="11"/>
      <c r="B486" s="10"/>
      <c r="C486" s="10"/>
      <c r="D486" s="10"/>
      <c r="E486" s="10"/>
      <c r="F486" s="10"/>
      <c r="G486" s="10"/>
      <c r="H486" s="10"/>
    </row>
    <row r="487" spans="1:8" x14ac:dyDescent="0.15">
      <c r="A487" s="11"/>
      <c r="B487" s="10"/>
      <c r="C487" s="10"/>
      <c r="D487" s="10"/>
      <c r="E487" s="10"/>
      <c r="F487" s="10"/>
      <c r="G487" s="10"/>
      <c r="H487" s="10"/>
    </row>
    <row r="488" spans="1:8" x14ac:dyDescent="0.15">
      <c r="A488" s="11"/>
      <c r="B488" s="10"/>
      <c r="C488" s="10"/>
      <c r="D488" s="10"/>
      <c r="E488" s="10"/>
      <c r="F488" s="10"/>
      <c r="G488" s="10"/>
      <c r="H488" s="10"/>
    </row>
    <row r="489" spans="1:8" x14ac:dyDescent="0.15">
      <c r="A489" s="11"/>
      <c r="B489" s="10"/>
      <c r="C489" s="10"/>
      <c r="D489" s="10"/>
      <c r="E489" s="10"/>
      <c r="F489" s="10"/>
      <c r="G489" s="10"/>
      <c r="H489" s="10"/>
    </row>
    <row r="490" spans="1:8" x14ac:dyDescent="0.15">
      <c r="A490" s="11"/>
      <c r="B490" s="10"/>
      <c r="C490" s="10"/>
      <c r="D490" s="10"/>
      <c r="E490" s="10"/>
      <c r="F490" s="10"/>
      <c r="G490" s="10"/>
      <c r="H490" s="10"/>
    </row>
    <row r="491" spans="1:8" x14ac:dyDescent="0.15">
      <c r="A491" s="11"/>
      <c r="B491" s="10"/>
      <c r="C491" s="10"/>
      <c r="D491" s="10"/>
      <c r="E491" s="10"/>
      <c r="F491" s="10"/>
      <c r="G491" s="10"/>
      <c r="H491" s="10"/>
    </row>
    <row r="492" spans="1:8" x14ac:dyDescent="0.15">
      <c r="A492" s="11"/>
      <c r="B492" s="10"/>
      <c r="C492" s="10"/>
      <c r="D492" s="10"/>
      <c r="E492" s="10"/>
      <c r="F492" s="10"/>
      <c r="G492" s="10"/>
      <c r="H492" s="10"/>
    </row>
    <row r="493" spans="1:8" x14ac:dyDescent="0.15">
      <c r="A493" s="11"/>
      <c r="B493" s="10"/>
      <c r="C493" s="10"/>
      <c r="D493" s="10"/>
      <c r="E493" s="10"/>
      <c r="F493" s="10"/>
      <c r="G493" s="10"/>
      <c r="H493" s="10"/>
    </row>
    <row r="494" spans="1:8" x14ac:dyDescent="0.15">
      <c r="A494" s="11"/>
      <c r="B494" s="10"/>
      <c r="C494" s="10"/>
      <c r="D494" s="10"/>
      <c r="E494" s="10"/>
      <c r="F494" s="10"/>
      <c r="G494" s="10"/>
      <c r="H494" s="10"/>
    </row>
    <row r="495" spans="1:8" x14ac:dyDescent="0.15">
      <c r="A495" s="11"/>
      <c r="B495" s="10"/>
      <c r="C495" s="10"/>
      <c r="D495" s="10"/>
      <c r="E495" s="10"/>
      <c r="F495" s="10"/>
      <c r="G495" s="10"/>
      <c r="H495" s="10"/>
    </row>
    <row r="496" spans="1:8" x14ac:dyDescent="0.15">
      <c r="A496" s="11"/>
      <c r="B496" s="10"/>
      <c r="C496" s="10"/>
      <c r="D496" s="10"/>
      <c r="E496" s="10"/>
      <c r="F496" s="10"/>
      <c r="G496" s="10"/>
      <c r="H496" s="10"/>
    </row>
    <row r="497" spans="1:8" x14ac:dyDescent="0.15">
      <c r="A497" s="11"/>
      <c r="B497" s="10"/>
      <c r="C497" s="10"/>
      <c r="D497" s="10"/>
      <c r="E497" s="10"/>
      <c r="F497" s="10"/>
      <c r="G497" s="10"/>
      <c r="H497" s="10"/>
    </row>
    <row r="498" spans="1:8" x14ac:dyDescent="0.15">
      <c r="A498" s="11"/>
      <c r="B498" s="10"/>
      <c r="C498" s="10"/>
      <c r="D498" s="10"/>
      <c r="E498" s="10"/>
      <c r="F498" s="10"/>
      <c r="G498" s="10"/>
      <c r="H498" s="10"/>
    </row>
    <row r="499" spans="1:8" x14ac:dyDescent="0.15">
      <c r="A499" s="11"/>
      <c r="B499" s="10"/>
      <c r="C499" s="10"/>
      <c r="D499" s="10"/>
      <c r="E499" s="10"/>
      <c r="F499" s="10"/>
      <c r="G499" s="10"/>
      <c r="H499" s="10"/>
    </row>
    <row r="500" spans="1:8" x14ac:dyDescent="0.15">
      <c r="A500" s="11"/>
      <c r="B500" s="10"/>
      <c r="C500" s="10"/>
      <c r="D500" s="10"/>
      <c r="E500" s="10"/>
      <c r="F500" s="10"/>
      <c r="G500" s="10"/>
      <c r="H500" s="10"/>
    </row>
    <row r="501" spans="1:8" x14ac:dyDescent="0.15">
      <c r="A501" s="11"/>
      <c r="B501" s="10"/>
      <c r="C501" s="10"/>
      <c r="D501" s="10"/>
      <c r="E501" s="10"/>
      <c r="F501" s="10"/>
      <c r="G501" s="10"/>
      <c r="H501" s="10"/>
    </row>
    <row r="502" spans="1:8" x14ac:dyDescent="0.15">
      <c r="A502" s="11"/>
      <c r="B502" s="10"/>
      <c r="C502" s="10"/>
      <c r="D502" s="10"/>
      <c r="E502" s="10"/>
      <c r="F502" s="10"/>
      <c r="G502" s="10"/>
      <c r="H502" s="10"/>
    </row>
    <row r="503" spans="1:8" x14ac:dyDescent="0.15">
      <c r="A503" s="11"/>
      <c r="B503" s="10"/>
      <c r="C503" s="10"/>
      <c r="D503" s="10"/>
      <c r="E503" s="10"/>
      <c r="F503" s="10"/>
      <c r="G503" s="10"/>
      <c r="H503" s="10"/>
    </row>
    <row r="504" spans="1:8" x14ac:dyDescent="0.15">
      <c r="A504" s="11"/>
      <c r="B504" s="10"/>
      <c r="C504" s="10"/>
      <c r="D504" s="10"/>
      <c r="E504" s="10"/>
      <c r="F504" s="10"/>
      <c r="G504" s="10"/>
      <c r="H504" s="10"/>
    </row>
    <row r="505" spans="1:8" x14ac:dyDescent="0.15">
      <c r="A505" s="11"/>
      <c r="B505" s="10"/>
      <c r="C505" s="10"/>
      <c r="D505" s="10"/>
      <c r="E505" s="10"/>
      <c r="F505" s="10"/>
      <c r="G505" s="10"/>
      <c r="H505" s="10"/>
    </row>
    <row r="506" spans="1:8" x14ac:dyDescent="0.15">
      <c r="A506" s="11"/>
      <c r="B506" s="10"/>
      <c r="C506" s="10"/>
      <c r="D506" s="10"/>
      <c r="E506" s="10"/>
      <c r="F506" s="10"/>
      <c r="G506" s="10"/>
      <c r="H506" s="10"/>
    </row>
    <row r="507" spans="1:8" x14ac:dyDescent="0.15">
      <c r="A507" s="11"/>
      <c r="B507" s="10"/>
      <c r="C507" s="10"/>
      <c r="D507" s="10"/>
      <c r="E507" s="10"/>
      <c r="F507" s="10"/>
      <c r="G507" s="10"/>
      <c r="H507" s="10"/>
    </row>
    <row r="508" spans="1:8" x14ac:dyDescent="0.15">
      <c r="A508" s="11"/>
      <c r="B508" s="10"/>
      <c r="C508" s="10"/>
      <c r="D508" s="10"/>
      <c r="E508" s="10"/>
      <c r="F508" s="10"/>
      <c r="G508" s="10"/>
      <c r="H508" s="10"/>
    </row>
  </sheetData>
  <mergeCells count="1">
    <mergeCell ref="C1:H1"/>
  </mergeCells>
  <phoneticPr fontId="0" type="noConversion"/>
  <conditionalFormatting sqref="C16:G375">
    <cfRule type="expression" dxfId="5" priority="1" stopIfTrue="1">
      <formula>NOT(Loan_Not_Paid)</formula>
    </cfRule>
    <cfRule type="expression" dxfId="4" priority="2" stopIfTrue="1">
      <formula>IF(ROW(C16)=Last_Row,TRUE,FALSE)</formula>
    </cfRule>
  </conditionalFormatting>
  <conditionalFormatting sqref="B16:B375">
    <cfRule type="expression" dxfId="3" priority="3" stopIfTrue="1">
      <formula>NOT(Loan_Not_Paid)</formula>
    </cfRule>
    <cfRule type="expression" dxfId="2" priority="4" stopIfTrue="1">
      <formula>IF(ROW(B16)=Last_Row,TRUE,FALSE)</formula>
    </cfRule>
  </conditionalFormatting>
  <conditionalFormatting sqref="H16:H375">
    <cfRule type="expression" dxfId="1" priority="5" stopIfTrue="1">
      <formula>NOT(Loan_Not_Paid)</formula>
    </cfRule>
    <cfRule type="expression" dxfId="0" priority="6" stopIfTrue="1">
      <formula>IF(ROW(H16)=Last_Row,TRUE,FALSE)</formula>
    </cfRule>
  </conditionalFormatting>
  <pageMargins left="0.75" right="0.75" top="1" bottom="1" header="0.5" footer="0.5"/>
  <pageSetup orientation="portrait"/>
  <headerFooter alignWithMargins="0"/>
  <ignoredErrors>
    <ignoredError sqref="E9:E12 B16:H375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9"/>
  <sheetViews>
    <sheetView workbookViewId="0">
      <selection activeCell="G9" sqref="G9"/>
    </sheetView>
  </sheetViews>
  <sheetFormatPr baseColWidth="10" defaultColWidth="8.83203125" defaultRowHeight="13" x14ac:dyDescent="0.15"/>
  <cols>
    <col min="4" max="4" width="10.1640625" bestFit="1" customWidth="1"/>
    <col min="5" max="5" width="15.5" style="46" bestFit="1" customWidth="1"/>
    <col min="6" max="6" width="15" bestFit="1" customWidth="1"/>
    <col min="7" max="7" width="14" bestFit="1" customWidth="1"/>
    <col min="8" max="8" width="11.33203125" bestFit="1" customWidth="1"/>
  </cols>
  <sheetData>
    <row r="4" spans="4:8" x14ac:dyDescent="0.15">
      <c r="E4" s="46">
        <v>1241000000</v>
      </c>
      <c r="F4" s="47">
        <v>600000000</v>
      </c>
      <c r="G4" s="48">
        <f>E4+F4</f>
        <v>1841000000</v>
      </c>
    </row>
    <row r="5" spans="4:8" x14ac:dyDescent="0.15">
      <c r="D5" t="s">
        <v>17</v>
      </c>
      <c r="E5" s="46">
        <v>800000000</v>
      </c>
      <c r="G5" s="48">
        <v>800000000</v>
      </c>
      <c r="H5" s="48">
        <f>G5*6%/12</f>
        <v>4000000</v>
      </c>
    </row>
    <row r="6" spans="4:8" x14ac:dyDescent="0.15">
      <c r="D6" t="s">
        <v>19</v>
      </c>
      <c r="G6" s="48">
        <v>200000000</v>
      </c>
      <c r="H6" s="48"/>
    </row>
    <row r="7" spans="4:8" x14ac:dyDescent="0.15">
      <c r="D7" t="s">
        <v>18</v>
      </c>
      <c r="E7" s="46">
        <v>500000000</v>
      </c>
      <c r="G7" s="48">
        <f>G4-G5-G6</f>
        <v>841000000</v>
      </c>
    </row>
    <row r="9" spans="4:8" x14ac:dyDescent="0.15">
      <c r="E9" s="46">
        <f>E4*70%</f>
        <v>868700000</v>
      </c>
      <c r="F9" s="46">
        <f>F4*70%</f>
        <v>420000000</v>
      </c>
      <c r="G9" s="46">
        <f>E9+F9</f>
        <v>1288700000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Calculator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Trình Quốc Việt</cp:lastModifiedBy>
  <dcterms:modified xsi:type="dcterms:W3CDTF">2018-05-01T04:18:26Z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TC062062871033</vt:lpwstr>
  </property>
</Properties>
</file>